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ert\Documents\ACM 2017\Ménesplet 10-09-2017\"/>
    </mc:Choice>
  </mc:AlternateContent>
  <bookViews>
    <workbookView xWindow="0" yWindow="0" windowWidth="20490" windowHeight="7530" xr2:uid="{ABFC2551-1BB4-48FA-AB67-51D5BB03EDEB}"/>
  </bookViews>
  <sheets>
    <sheet name="Saisie CLASSEMENT" sheetId="1" r:id="rId1"/>
  </sheets>
  <externalReferences>
    <externalReference r:id="rId2"/>
    <externalReference r:id="rId3"/>
    <externalReference r:id="rId4"/>
  </externalReferences>
  <definedNames>
    <definedName name="Arbitre">#REF!</definedName>
    <definedName name="CHERCHE_EQUIPE">[1]Engagés!$A$10:$J$509</definedName>
    <definedName name="CLEAR">'Saisie CLASSEMENT'!$AL$49:$AT$73</definedName>
    <definedName name="dossard_saisie">'Saisie CLASSEMENT'!$C$8:$C$207</definedName>
    <definedName name="engage_J">IF(AND([1]Engagés!$K1&gt;0,LEN([1]Engagés!$K1)&gt;0),[1]Engagés!$K1,"")</definedName>
    <definedName name="engage_k">IF(AND([1]Engagés!$L1&gt;0,LEN([1]Engagés!$L1)&gt;0),[1]Engagés!$L1,"")</definedName>
    <definedName name="engage_l">IF(AND([1]Engagés!$N1&gt;0,LEN([1]Engagés!$N1)&gt;0),[1]Engagés!$N1,"")</definedName>
    <definedName name="fdsfdfs">#REF!</definedName>
    <definedName name="_xlnm.Print_Titles" localSheetId="0">'Saisie CLASSEMENT'!$1:$7</definedName>
    <definedName name="Liste_Cat1">OFFSET('[1]Edition Class Cat1'!$AD$1,1,0,COUNTA('[1]Edition Class Cat1'!$AD$2:$AD$94)-COUNTBLANK('[1]Edition Class Cat1'!$AD$2:$AD$94))</definedName>
    <definedName name="Liste_Cat2">OFFSET('[1]Edition Class Cat2'!$AD$1,1,0,COUNTA('[1]Edition Class Cat2'!$AD$2:$AD$94)-COUNTBLANK('[1]Edition Class Cat2'!$AD$2:$AD$94))</definedName>
    <definedName name="liste_cateage">OFFSET('[1]Edition Class Cat Age'!$AB$1,1,0,COUNTA('[1]Edition Class Cat Age'!$AB$2:$AB$94)-COUNTBLANK('[1]Edition Class Cat Age'!$AB$2:$AB$94))</definedName>
    <definedName name="LISTE_COUREURS">[2]S_Cour!$F$5:$AF$304</definedName>
    <definedName name="LISTE_ETAPE">[2]INFO!$D$7:$AA$12</definedName>
    <definedName name="Liste_scat">OFFSET('[1]Edition Class Cat1'!$AF$1,1,0,COUNTA('[1]Edition Class Cat1'!$AF$2:$AF$94)-COUNTBLANK('[1]Edition Class Cat1'!$AF$2:$AF$94))</definedName>
    <definedName name="liste_scat2">OFFSET('[1]Edition Class Cat2'!$AF$1,1,0,COUNTA('[1]Edition Class Cat2'!$AF$2:$AF$94)-COUNTBLANK('[1]Edition Class Cat2'!$AF$2:$AF$94))</definedName>
    <definedName name="lp">[3]Partants!$A$6:$E$1340</definedName>
    <definedName name="Niveau">#REF!</definedName>
    <definedName name="NiveauArbitre">#REF!</definedName>
    <definedName name="PE">'Saisie CLASSEMENT'!$AL$49</definedName>
    <definedName name="PERES">'Saisie CLASSEMENT'!$AL$49:$AT$73</definedName>
    <definedName name="RES">#REF!</definedName>
    <definedName name="TPE">'Saisie CLASSEMENT'!$AT$49:$AT$73</definedName>
    <definedName name="_xlnm.Print_Area" localSheetId="0">'Saisie CLASSEMENT'!$A$1:$R$207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W207" i="1" l="1"/>
  <c r="AT207" i="1"/>
  <c r="AL207" i="1"/>
  <c r="AJ207" i="1"/>
  <c r="AI207" i="1"/>
  <c r="R207" i="1"/>
  <c r="Q207" i="1"/>
  <c r="P207" i="1"/>
  <c r="O207" i="1"/>
  <c r="N207" i="1"/>
  <c r="M207" i="1"/>
  <c r="L207" i="1"/>
  <c r="K207" i="1"/>
  <c r="J207" i="1"/>
  <c r="I207" i="1"/>
  <c r="G207" i="1"/>
  <c r="A207" i="1"/>
  <c r="AW206" i="1"/>
  <c r="AS206" i="1"/>
  <c r="AQ206" i="1"/>
  <c r="AO206" i="1"/>
  <c r="AM206" i="1"/>
  <c r="AL206" i="1"/>
  <c r="AT206" i="1" s="1"/>
  <c r="AJ206" i="1"/>
  <c r="AI206" i="1"/>
  <c r="R206" i="1"/>
  <c r="Q206" i="1"/>
  <c r="P206" i="1"/>
  <c r="O206" i="1"/>
  <c r="N206" i="1"/>
  <c r="M206" i="1"/>
  <c r="L206" i="1"/>
  <c r="K206" i="1"/>
  <c r="J206" i="1"/>
  <c r="I206" i="1"/>
  <c r="G206" i="1"/>
  <c r="A206" i="1"/>
  <c r="AW205" i="1"/>
  <c r="AR205" i="1"/>
  <c r="AN205" i="1"/>
  <c r="AL205" i="1"/>
  <c r="AJ205" i="1"/>
  <c r="AI205" i="1"/>
  <c r="R205" i="1"/>
  <c r="Q205" i="1"/>
  <c r="P205" i="1"/>
  <c r="O205" i="1"/>
  <c r="N205" i="1"/>
  <c r="M205" i="1"/>
  <c r="L205" i="1"/>
  <c r="K205" i="1"/>
  <c r="J205" i="1"/>
  <c r="I205" i="1"/>
  <c r="G205" i="1"/>
  <c r="A205" i="1"/>
  <c r="AW204" i="1"/>
  <c r="AS204" i="1"/>
  <c r="AQ204" i="1"/>
  <c r="AO204" i="1"/>
  <c r="AM204" i="1"/>
  <c r="AL204" i="1"/>
  <c r="AT204" i="1" s="1"/>
  <c r="AJ204" i="1"/>
  <c r="AI204" i="1"/>
  <c r="R204" i="1"/>
  <c r="Q204" i="1"/>
  <c r="P204" i="1"/>
  <c r="O204" i="1"/>
  <c r="N204" i="1"/>
  <c r="M204" i="1"/>
  <c r="L204" i="1"/>
  <c r="K204" i="1"/>
  <c r="J204" i="1"/>
  <c r="I204" i="1"/>
  <c r="G204" i="1"/>
  <c r="A204" i="1"/>
  <c r="AW203" i="1"/>
  <c r="AP203" i="1"/>
  <c r="AL203" i="1"/>
  <c r="AJ203" i="1"/>
  <c r="AI203" i="1"/>
  <c r="R203" i="1"/>
  <c r="Q203" i="1"/>
  <c r="P203" i="1"/>
  <c r="O203" i="1"/>
  <c r="N203" i="1"/>
  <c r="M203" i="1"/>
  <c r="L203" i="1"/>
  <c r="K203" i="1"/>
  <c r="J203" i="1"/>
  <c r="I203" i="1"/>
  <c r="G203" i="1"/>
  <c r="A203" i="1"/>
  <c r="AW202" i="1"/>
  <c r="AS202" i="1"/>
  <c r="AQ202" i="1"/>
  <c r="AO202" i="1"/>
  <c r="AM202" i="1"/>
  <c r="AL202" i="1"/>
  <c r="AT202" i="1" s="1"/>
  <c r="AJ202" i="1"/>
  <c r="AI202" i="1"/>
  <c r="R202" i="1"/>
  <c r="Q202" i="1"/>
  <c r="P202" i="1"/>
  <c r="O202" i="1"/>
  <c r="N202" i="1"/>
  <c r="M202" i="1"/>
  <c r="L202" i="1"/>
  <c r="K202" i="1"/>
  <c r="J202" i="1"/>
  <c r="I202" i="1"/>
  <c r="G202" i="1"/>
  <c r="A202" i="1"/>
  <c r="AW201" i="1"/>
  <c r="AR201" i="1"/>
  <c r="AN201" i="1"/>
  <c r="AL201" i="1"/>
  <c r="AJ201" i="1"/>
  <c r="AI201" i="1"/>
  <c r="R201" i="1"/>
  <c r="Q201" i="1"/>
  <c r="P201" i="1"/>
  <c r="O201" i="1"/>
  <c r="N201" i="1"/>
  <c r="M201" i="1"/>
  <c r="L201" i="1"/>
  <c r="K201" i="1"/>
  <c r="J201" i="1"/>
  <c r="I201" i="1"/>
  <c r="G201" i="1"/>
  <c r="A201" i="1"/>
  <c r="AW200" i="1"/>
  <c r="AR200" i="1"/>
  <c r="AN200" i="1"/>
  <c r="AL200" i="1"/>
  <c r="AJ200" i="1"/>
  <c r="AI200" i="1"/>
  <c r="R200" i="1"/>
  <c r="Q200" i="1"/>
  <c r="P200" i="1"/>
  <c r="O200" i="1"/>
  <c r="N200" i="1"/>
  <c r="M200" i="1"/>
  <c r="L200" i="1"/>
  <c r="K200" i="1"/>
  <c r="J200" i="1"/>
  <c r="I200" i="1"/>
  <c r="G200" i="1"/>
  <c r="A200" i="1"/>
  <c r="AW199" i="1"/>
  <c r="AS199" i="1"/>
  <c r="AQ199" i="1"/>
  <c r="AO199" i="1"/>
  <c r="AM199" i="1"/>
  <c r="AL199" i="1"/>
  <c r="AT199" i="1" s="1"/>
  <c r="AJ199" i="1"/>
  <c r="AI199" i="1"/>
  <c r="R199" i="1"/>
  <c r="Q199" i="1"/>
  <c r="P199" i="1"/>
  <c r="O199" i="1"/>
  <c r="N199" i="1"/>
  <c r="M199" i="1"/>
  <c r="L199" i="1"/>
  <c r="K199" i="1"/>
  <c r="J199" i="1"/>
  <c r="I199" i="1"/>
  <c r="G199" i="1"/>
  <c r="A199" i="1"/>
  <c r="AW198" i="1"/>
  <c r="AT198" i="1"/>
  <c r="AL198" i="1"/>
  <c r="AJ198" i="1"/>
  <c r="AI198" i="1"/>
  <c r="R198" i="1"/>
  <c r="Q198" i="1"/>
  <c r="P198" i="1"/>
  <c r="O198" i="1"/>
  <c r="N198" i="1"/>
  <c r="M198" i="1"/>
  <c r="L198" i="1"/>
  <c r="K198" i="1"/>
  <c r="J198" i="1"/>
  <c r="I198" i="1"/>
  <c r="G198" i="1"/>
  <c r="A198" i="1"/>
  <c r="AW197" i="1"/>
  <c r="AS197" i="1"/>
  <c r="AQ197" i="1"/>
  <c r="AO197" i="1"/>
  <c r="AM197" i="1"/>
  <c r="AL197" i="1"/>
  <c r="AT197" i="1" s="1"/>
  <c r="AJ197" i="1"/>
  <c r="AI197" i="1"/>
  <c r="R197" i="1"/>
  <c r="Q197" i="1"/>
  <c r="P197" i="1"/>
  <c r="O197" i="1"/>
  <c r="N197" i="1"/>
  <c r="M197" i="1"/>
  <c r="L197" i="1"/>
  <c r="K197" i="1"/>
  <c r="J197" i="1"/>
  <c r="I197" i="1"/>
  <c r="G197" i="1"/>
  <c r="A197" i="1"/>
  <c r="AW196" i="1"/>
  <c r="AR196" i="1"/>
  <c r="AN196" i="1"/>
  <c r="AL196" i="1"/>
  <c r="AJ196" i="1"/>
  <c r="AI196" i="1"/>
  <c r="R196" i="1"/>
  <c r="Q196" i="1"/>
  <c r="P196" i="1"/>
  <c r="O196" i="1"/>
  <c r="N196" i="1"/>
  <c r="M196" i="1"/>
  <c r="L196" i="1"/>
  <c r="K196" i="1"/>
  <c r="J196" i="1"/>
  <c r="I196" i="1"/>
  <c r="G196" i="1"/>
  <c r="A196" i="1"/>
  <c r="AW195" i="1"/>
  <c r="AS195" i="1"/>
  <c r="AQ195" i="1"/>
  <c r="AO195" i="1"/>
  <c r="AM195" i="1"/>
  <c r="AL195" i="1"/>
  <c r="AT195" i="1" s="1"/>
  <c r="AJ195" i="1"/>
  <c r="AI195" i="1"/>
  <c r="R195" i="1"/>
  <c r="Q195" i="1"/>
  <c r="P195" i="1"/>
  <c r="O195" i="1"/>
  <c r="N195" i="1"/>
  <c r="M195" i="1"/>
  <c r="L195" i="1"/>
  <c r="K195" i="1"/>
  <c r="J195" i="1"/>
  <c r="I195" i="1"/>
  <c r="G195" i="1"/>
  <c r="A195" i="1"/>
  <c r="AW194" i="1"/>
  <c r="AP194" i="1"/>
  <c r="AL194" i="1"/>
  <c r="AJ194" i="1"/>
  <c r="AI194" i="1"/>
  <c r="R194" i="1"/>
  <c r="Q194" i="1"/>
  <c r="P194" i="1"/>
  <c r="O194" i="1"/>
  <c r="N194" i="1"/>
  <c r="M194" i="1"/>
  <c r="L194" i="1"/>
  <c r="K194" i="1"/>
  <c r="J194" i="1"/>
  <c r="I194" i="1"/>
  <c r="G194" i="1"/>
  <c r="A194" i="1"/>
  <c r="AW193" i="1"/>
  <c r="AS193" i="1"/>
  <c r="AQ193" i="1"/>
  <c r="AO193" i="1"/>
  <c r="AM193" i="1"/>
  <c r="AL193" i="1"/>
  <c r="AT193" i="1" s="1"/>
  <c r="AJ193" i="1"/>
  <c r="AI193" i="1"/>
  <c r="R193" i="1"/>
  <c r="Q193" i="1"/>
  <c r="P193" i="1"/>
  <c r="O193" i="1"/>
  <c r="N193" i="1"/>
  <c r="M193" i="1"/>
  <c r="L193" i="1"/>
  <c r="K193" i="1"/>
  <c r="J193" i="1"/>
  <c r="I193" i="1"/>
  <c r="G193" i="1"/>
  <c r="A193" i="1"/>
  <c r="AW192" i="1"/>
  <c r="AR192" i="1"/>
  <c r="AN192" i="1"/>
  <c r="AL192" i="1"/>
  <c r="AJ192" i="1"/>
  <c r="AI192" i="1"/>
  <c r="R192" i="1"/>
  <c r="Q192" i="1"/>
  <c r="P192" i="1"/>
  <c r="O192" i="1"/>
  <c r="N192" i="1"/>
  <c r="M192" i="1"/>
  <c r="L192" i="1"/>
  <c r="K192" i="1"/>
  <c r="J192" i="1"/>
  <c r="I192" i="1"/>
  <c r="G192" i="1"/>
  <c r="A192" i="1"/>
  <c r="AW191" i="1"/>
  <c r="AS191" i="1"/>
  <c r="AQ191" i="1"/>
  <c r="AO191" i="1"/>
  <c r="AM191" i="1"/>
  <c r="AL191" i="1"/>
  <c r="AT191" i="1" s="1"/>
  <c r="AJ191" i="1"/>
  <c r="AI191" i="1"/>
  <c r="R191" i="1"/>
  <c r="Q191" i="1"/>
  <c r="P191" i="1"/>
  <c r="O191" i="1"/>
  <c r="N191" i="1"/>
  <c r="M191" i="1"/>
  <c r="L191" i="1"/>
  <c r="K191" i="1"/>
  <c r="J191" i="1"/>
  <c r="I191" i="1"/>
  <c r="G191" i="1"/>
  <c r="A191" i="1"/>
  <c r="AW190" i="1"/>
  <c r="AL190" i="1"/>
  <c r="AJ190" i="1"/>
  <c r="AI190" i="1"/>
  <c r="R190" i="1"/>
  <c r="Q190" i="1"/>
  <c r="P190" i="1"/>
  <c r="O190" i="1"/>
  <c r="N190" i="1"/>
  <c r="M190" i="1"/>
  <c r="L190" i="1"/>
  <c r="K190" i="1"/>
  <c r="J190" i="1"/>
  <c r="I190" i="1"/>
  <c r="G190" i="1"/>
  <c r="A190" i="1"/>
  <c r="AW189" i="1"/>
  <c r="AS189" i="1"/>
  <c r="AQ189" i="1"/>
  <c r="AO189" i="1"/>
  <c r="AM189" i="1"/>
  <c r="AL189" i="1"/>
  <c r="AT189" i="1" s="1"/>
  <c r="AJ189" i="1"/>
  <c r="AI189" i="1"/>
  <c r="R189" i="1"/>
  <c r="Q189" i="1"/>
  <c r="P189" i="1"/>
  <c r="O189" i="1"/>
  <c r="N189" i="1"/>
  <c r="M189" i="1"/>
  <c r="L189" i="1"/>
  <c r="K189" i="1"/>
  <c r="J189" i="1"/>
  <c r="I189" i="1"/>
  <c r="G189" i="1"/>
  <c r="A189" i="1"/>
  <c r="AW188" i="1"/>
  <c r="AR188" i="1"/>
  <c r="AN188" i="1"/>
  <c r="AL188" i="1"/>
  <c r="AJ188" i="1"/>
  <c r="AI188" i="1"/>
  <c r="R188" i="1"/>
  <c r="Q188" i="1"/>
  <c r="P188" i="1"/>
  <c r="O188" i="1"/>
  <c r="N188" i="1"/>
  <c r="M188" i="1"/>
  <c r="L188" i="1"/>
  <c r="K188" i="1"/>
  <c r="J188" i="1"/>
  <c r="I188" i="1"/>
  <c r="G188" i="1"/>
  <c r="A188" i="1"/>
  <c r="AW187" i="1"/>
  <c r="AS187" i="1"/>
  <c r="AQ187" i="1"/>
  <c r="AO187" i="1"/>
  <c r="AM187" i="1"/>
  <c r="AL187" i="1"/>
  <c r="AT187" i="1" s="1"/>
  <c r="AJ187" i="1"/>
  <c r="AI187" i="1"/>
  <c r="R187" i="1"/>
  <c r="Q187" i="1"/>
  <c r="P187" i="1"/>
  <c r="O187" i="1"/>
  <c r="N187" i="1"/>
  <c r="M187" i="1"/>
  <c r="L187" i="1"/>
  <c r="K187" i="1"/>
  <c r="J187" i="1"/>
  <c r="I187" i="1"/>
  <c r="G187" i="1"/>
  <c r="A187" i="1"/>
  <c r="AW186" i="1"/>
  <c r="AP186" i="1"/>
  <c r="AL186" i="1"/>
  <c r="AJ186" i="1"/>
  <c r="AI186" i="1"/>
  <c r="R186" i="1"/>
  <c r="Q186" i="1"/>
  <c r="P186" i="1"/>
  <c r="O186" i="1"/>
  <c r="N186" i="1"/>
  <c r="M186" i="1"/>
  <c r="L186" i="1"/>
  <c r="K186" i="1"/>
  <c r="J186" i="1"/>
  <c r="I186" i="1"/>
  <c r="G186" i="1"/>
  <c r="A186" i="1"/>
  <c r="AW185" i="1"/>
  <c r="AS185" i="1"/>
  <c r="AQ185" i="1"/>
  <c r="AO185" i="1"/>
  <c r="AM185" i="1"/>
  <c r="AL185" i="1"/>
  <c r="AT185" i="1" s="1"/>
  <c r="AJ185" i="1"/>
  <c r="AI185" i="1"/>
  <c r="R185" i="1"/>
  <c r="Q185" i="1"/>
  <c r="P185" i="1"/>
  <c r="O185" i="1"/>
  <c r="N185" i="1"/>
  <c r="M185" i="1"/>
  <c r="L185" i="1"/>
  <c r="K185" i="1"/>
  <c r="J185" i="1"/>
  <c r="I185" i="1"/>
  <c r="G185" i="1"/>
  <c r="A185" i="1"/>
  <c r="AW184" i="1"/>
  <c r="AR184" i="1"/>
  <c r="AN184" i="1"/>
  <c r="AL184" i="1"/>
  <c r="AJ184" i="1"/>
  <c r="AI184" i="1"/>
  <c r="R184" i="1"/>
  <c r="Q184" i="1"/>
  <c r="P184" i="1"/>
  <c r="O184" i="1"/>
  <c r="N184" i="1"/>
  <c r="M184" i="1"/>
  <c r="L184" i="1"/>
  <c r="K184" i="1"/>
  <c r="J184" i="1"/>
  <c r="I184" i="1"/>
  <c r="G184" i="1"/>
  <c r="A184" i="1"/>
  <c r="AW183" i="1"/>
  <c r="AS183" i="1"/>
  <c r="AQ183" i="1"/>
  <c r="AO183" i="1"/>
  <c r="AM183" i="1"/>
  <c r="AL183" i="1"/>
  <c r="AT183" i="1" s="1"/>
  <c r="AJ183" i="1"/>
  <c r="AI183" i="1"/>
  <c r="R183" i="1"/>
  <c r="Q183" i="1"/>
  <c r="P183" i="1"/>
  <c r="O183" i="1"/>
  <c r="N183" i="1"/>
  <c r="M183" i="1"/>
  <c r="L183" i="1"/>
  <c r="K183" i="1"/>
  <c r="J183" i="1"/>
  <c r="I183" i="1"/>
  <c r="G183" i="1"/>
  <c r="A183" i="1"/>
  <c r="AW182" i="1"/>
  <c r="AT182" i="1"/>
  <c r="AL182" i="1"/>
  <c r="AJ182" i="1"/>
  <c r="AI182" i="1"/>
  <c r="R182" i="1"/>
  <c r="Q182" i="1"/>
  <c r="P182" i="1"/>
  <c r="O182" i="1"/>
  <c r="N182" i="1"/>
  <c r="M182" i="1"/>
  <c r="L182" i="1"/>
  <c r="K182" i="1"/>
  <c r="J182" i="1"/>
  <c r="I182" i="1"/>
  <c r="G182" i="1"/>
  <c r="A182" i="1"/>
  <c r="AW181" i="1"/>
  <c r="AS181" i="1"/>
  <c r="AQ181" i="1"/>
  <c r="AO181" i="1"/>
  <c r="AM181" i="1"/>
  <c r="AL181" i="1"/>
  <c r="AT181" i="1" s="1"/>
  <c r="AJ181" i="1"/>
  <c r="AI181" i="1"/>
  <c r="R181" i="1"/>
  <c r="Q181" i="1"/>
  <c r="P181" i="1"/>
  <c r="O181" i="1"/>
  <c r="N181" i="1"/>
  <c r="M181" i="1"/>
  <c r="L181" i="1"/>
  <c r="K181" i="1"/>
  <c r="J181" i="1"/>
  <c r="I181" i="1"/>
  <c r="G181" i="1"/>
  <c r="A181" i="1"/>
  <c r="AW180" i="1"/>
  <c r="AR180" i="1"/>
  <c r="AN180" i="1"/>
  <c r="AL180" i="1"/>
  <c r="AJ180" i="1"/>
  <c r="AI180" i="1"/>
  <c r="R180" i="1"/>
  <c r="Q180" i="1"/>
  <c r="P180" i="1"/>
  <c r="O180" i="1"/>
  <c r="N180" i="1"/>
  <c r="M180" i="1"/>
  <c r="L180" i="1"/>
  <c r="K180" i="1"/>
  <c r="J180" i="1"/>
  <c r="I180" i="1"/>
  <c r="G180" i="1"/>
  <c r="A180" i="1"/>
  <c r="AW179" i="1"/>
  <c r="AS179" i="1"/>
  <c r="AQ179" i="1"/>
  <c r="AO179" i="1"/>
  <c r="AM179" i="1"/>
  <c r="AL179" i="1"/>
  <c r="AT179" i="1" s="1"/>
  <c r="AJ179" i="1"/>
  <c r="AI179" i="1"/>
  <c r="R179" i="1"/>
  <c r="Q179" i="1"/>
  <c r="P179" i="1"/>
  <c r="O179" i="1"/>
  <c r="N179" i="1"/>
  <c r="M179" i="1"/>
  <c r="L179" i="1"/>
  <c r="K179" i="1"/>
  <c r="J179" i="1"/>
  <c r="I179" i="1"/>
  <c r="G179" i="1"/>
  <c r="A179" i="1"/>
  <c r="AW178" i="1"/>
  <c r="AP178" i="1"/>
  <c r="AL178" i="1"/>
  <c r="AJ178" i="1"/>
  <c r="AI178" i="1"/>
  <c r="R178" i="1"/>
  <c r="Q178" i="1"/>
  <c r="P178" i="1"/>
  <c r="O178" i="1"/>
  <c r="N178" i="1"/>
  <c r="M178" i="1"/>
  <c r="L178" i="1"/>
  <c r="K178" i="1"/>
  <c r="J178" i="1"/>
  <c r="I178" i="1"/>
  <c r="G178" i="1"/>
  <c r="A178" i="1"/>
  <c r="AW177" i="1"/>
  <c r="AS177" i="1"/>
  <c r="AQ177" i="1"/>
  <c r="AO177" i="1"/>
  <c r="AM177" i="1"/>
  <c r="AL177" i="1"/>
  <c r="AT177" i="1" s="1"/>
  <c r="AJ177" i="1"/>
  <c r="AI177" i="1"/>
  <c r="R177" i="1"/>
  <c r="Q177" i="1"/>
  <c r="P177" i="1"/>
  <c r="O177" i="1"/>
  <c r="N177" i="1"/>
  <c r="M177" i="1"/>
  <c r="L177" i="1"/>
  <c r="K177" i="1"/>
  <c r="J177" i="1"/>
  <c r="I177" i="1"/>
  <c r="G177" i="1"/>
  <c r="A177" i="1"/>
  <c r="AW176" i="1"/>
  <c r="AR176" i="1"/>
  <c r="AN176" i="1"/>
  <c r="AL176" i="1"/>
  <c r="AJ176" i="1"/>
  <c r="AI176" i="1"/>
  <c r="R176" i="1"/>
  <c r="Q176" i="1"/>
  <c r="P176" i="1"/>
  <c r="O176" i="1"/>
  <c r="N176" i="1"/>
  <c r="M176" i="1"/>
  <c r="L176" i="1"/>
  <c r="K176" i="1"/>
  <c r="J176" i="1"/>
  <c r="I176" i="1"/>
  <c r="G176" i="1"/>
  <c r="A176" i="1"/>
  <c r="AW175" i="1"/>
  <c r="AS175" i="1"/>
  <c r="AQ175" i="1"/>
  <c r="AO175" i="1"/>
  <c r="AM175" i="1"/>
  <c r="AL175" i="1"/>
  <c r="AT175" i="1" s="1"/>
  <c r="AJ175" i="1"/>
  <c r="AI175" i="1"/>
  <c r="R175" i="1"/>
  <c r="Q175" i="1"/>
  <c r="P175" i="1"/>
  <c r="O175" i="1"/>
  <c r="N175" i="1"/>
  <c r="M175" i="1"/>
  <c r="L175" i="1"/>
  <c r="K175" i="1"/>
  <c r="J175" i="1"/>
  <c r="I175" i="1"/>
  <c r="G175" i="1"/>
  <c r="A175" i="1"/>
  <c r="AW174" i="1"/>
  <c r="AL174" i="1"/>
  <c r="AJ174" i="1"/>
  <c r="AI174" i="1"/>
  <c r="R174" i="1"/>
  <c r="Q174" i="1"/>
  <c r="P174" i="1"/>
  <c r="O174" i="1"/>
  <c r="N174" i="1"/>
  <c r="M174" i="1"/>
  <c r="L174" i="1"/>
  <c r="K174" i="1"/>
  <c r="J174" i="1"/>
  <c r="I174" i="1"/>
  <c r="G174" i="1"/>
  <c r="A174" i="1"/>
  <c r="AW173" i="1"/>
  <c r="AS173" i="1"/>
  <c r="AQ173" i="1"/>
  <c r="AO173" i="1"/>
  <c r="AM173" i="1"/>
  <c r="AL173" i="1"/>
  <c r="AT173" i="1" s="1"/>
  <c r="AJ173" i="1"/>
  <c r="AI173" i="1"/>
  <c r="R173" i="1"/>
  <c r="Q173" i="1"/>
  <c r="P173" i="1"/>
  <c r="O173" i="1"/>
  <c r="N173" i="1"/>
  <c r="M173" i="1"/>
  <c r="L173" i="1"/>
  <c r="K173" i="1"/>
  <c r="J173" i="1"/>
  <c r="I173" i="1"/>
  <c r="G173" i="1"/>
  <c r="A173" i="1"/>
  <c r="AW172" i="1"/>
  <c r="AR172" i="1"/>
  <c r="AN172" i="1"/>
  <c r="AL172" i="1"/>
  <c r="AJ172" i="1"/>
  <c r="AI172" i="1"/>
  <c r="R172" i="1"/>
  <c r="Q172" i="1"/>
  <c r="P172" i="1"/>
  <c r="O172" i="1"/>
  <c r="N172" i="1"/>
  <c r="M172" i="1"/>
  <c r="L172" i="1"/>
  <c r="K172" i="1"/>
  <c r="J172" i="1"/>
  <c r="I172" i="1"/>
  <c r="G172" i="1"/>
  <c r="A172" i="1"/>
  <c r="AW171" i="1"/>
  <c r="AS171" i="1"/>
  <c r="AQ171" i="1"/>
  <c r="AO171" i="1"/>
  <c r="AM171" i="1"/>
  <c r="AL171" i="1"/>
  <c r="AT171" i="1" s="1"/>
  <c r="AJ171" i="1"/>
  <c r="AI171" i="1"/>
  <c r="R171" i="1"/>
  <c r="Q171" i="1"/>
  <c r="P171" i="1"/>
  <c r="O171" i="1"/>
  <c r="N171" i="1"/>
  <c r="M171" i="1"/>
  <c r="L171" i="1"/>
  <c r="K171" i="1"/>
  <c r="J171" i="1"/>
  <c r="I171" i="1"/>
  <c r="G171" i="1"/>
  <c r="A171" i="1"/>
  <c r="AW170" i="1"/>
  <c r="AP170" i="1"/>
  <c r="AL170" i="1"/>
  <c r="AJ170" i="1"/>
  <c r="AI170" i="1"/>
  <c r="R170" i="1"/>
  <c r="Q170" i="1"/>
  <c r="P170" i="1"/>
  <c r="O170" i="1"/>
  <c r="N170" i="1"/>
  <c r="M170" i="1"/>
  <c r="L170" i="1"/>
  <c r="K170" i="1"/>
  <c r="J170" i="1"/>
  <c r="I170" i="1"/>
  <c r="G170" i="1"/>
  <c r="A170" i="1"/>
  <c r="AW169" i="1"/>
  <c r="AS169" i="1"/>
  <c r="AQ169" i="1"/>
  <c r="AO169" i="1"/>
  <c r="AM169" i="1"/>
  <c r="AL169" i="1"/>
  <c r="AT169" i="1" s="1"/>
  <c r="AJ169" i="1"/>
  <c r="AI169" i="1"/>
  <c r="R169" i="1"/>
  <c r="Q169" i="1"/>
  <c r="P169" i="1"/>
  <c r="O169" i="1"/>
  <c r="N169" i="1"/>
  <c r="M169" i="1"/>
  <c r="L169" i="1"/>
  <c r="K169" i="1"/>
  <c r="J169" i="1"/>
  <c r="I169" i="1"/>
  <c r="G169" i="1"/>
  <c r="A169" i="1"/>
  <c r="AW168" i="1"/>
  <c r="AL168" i="1"/>
  <c r="AJ168" i="1"/>
  <c r="AI168" i="1"/>
  <c r="R168" i="1"/>
  <c r="Q168" i="1"/>
  <c r="P168" i="1"/>
  <c r="O168" i="1"/>
  <c r="N168" i="1"/>
  <c r="M168" i="1"/>
  <c r="L168" i="1"/>
  <c r="K168" i="1"/>
  <c r="J168" i="1"/>
  <c r="I168" i="1"/>
  <c r="G168" i="1"/>
  <c r="A168" i="1"/>
  <c r="AW167" i="1"/>
  <c r="AS167" i="1"/>
  <c r="AQ167" i="1"/>
  <c r="AO167" i="1"/>
  <c r="AM167" i="1"/>
  <c r="AL167" i="1"/>
  <c r="AT167" i="1" s="1"/>
  <c r="AJ167" i="1"/>
  <c r="AI167" i="1"/>
  <c r="R167" i="1"/>
  <c r="Q167" i="1"/>
  <c r="P167" i="1"/>
  <c r="O167" i="1"/>
  <c r="N167" i="1"/>
  <c r="M167" i="1"/>
  <c r="L167" i="1"/>
  <c r="K167" i="1"/>
  <c r="J167" i="1"/>
  <c r="I167" i="1"/>
  <c r="G167" i="1"/>
  <c r="A167" i="1"/>
  <c r="AW166" i="1"/>
  <c r="AR166" i="1"/>
  <c r="AN166" i="1"/>
  <c r="AL166" i="1"/>
  <c r="AJ166" i="1"/>
  <c r="AI166" i="1"/>
  <c r="R166" i="1"/>
  <c r="Q166" i="1"/>
  <c r="P166" i="1"/>
  <c r="O166" i="1"/>
  <c r="N166" i="1"/>
  <c r="M166" i="1"/>
  <c r="L166" i="1"/>
  <c r="K166" i="1"/>
  <c r="J166" i="1"/>
  <c r="I166" i="1"/>
  <c r="G166" i="1"/>
  <c r="A166" i="1"/>
  <c r="AW165" i="1"/>
  <c r="AS165" i="1"/>
  <c r="AQ165" i="1"/>
  <c r="AO165" i="1"/>
  <c r="AM165" i="1"/>
  <c r="AL165" i="1"/>
  <c r="AT165" i="1" s="1"/>
  <c r="AJ165" i="1"/>
  <c r="AI165" i="1"/>
  <c r="R165" i="1"/>
  <c r="Q165" i="1"/>
  <c r="P165" i="1"/>
  <c r="O165" i="1"/>
  <c r="N165" i="1"/>
  <c r="M165" i="1"/>
  <c r="L165" i="1"/>
  <c r="K165" i="1"/>
  <c r="J165" i="1"/>
  <c r="I165" i="1"/>
  <c r="G165" i="1"/>
  <c r="A165" i="1"/>
  <c r="AW164" i="1"/>
  <c r="AP164" i="1"/>
  <c r="AL164" i="1"/>
  <c r="AJ164" i="1"/>
  <c r="AI164" i="1"/>
  <c r="R164" i="1"/>
  <c r="Q164" i="1"/>
  <c r="P164" i="1"/>
  <c r="O164" i="1"/>
  <c r="N164" i="1"/>
  <c r="M164" i="1"/>
  <c r="L164" i="1"/>
  <c r="K164" i="1"/>
  <c r="J164" i="1"/>
  <c r="I164" i="1"/>
  <c r="G164" i="1"/>
  <c r="A164" i="1"/>
  <c r="AW163" i="1"/>
  <c r="AS163" i="1"/>
  <c r="AQ163" i="1"/>
  <c r="AO163" i="1"/>
  <c r="AM163" i="1"/>
  <c r="AL163" i="1"/>
  <c r="AT163" i="1" s="1"/>
  <c r="AJ163" i="1"/>
  <c r="AI163" i="1"/>
  <c r="R163" i="1"/>
  <c r="Q163" i="1"/>
  <c r="P163" i="1"/>
  <c r="O163" i="1"/>
  <c r="N163" i="1"/>
  <c r="M163" i="1"/>
  <c r="L163" i="1"/>
  <c r="K163" i="1"/>
  <c r="J163" i="1"/>
  <c r="I163" i="1"/>
  <c r="G163" i="1"/>
  <c r="A163" i="1"/>
  <c r="AW162" i="1"/>
  <c r="AR162" i="1"/>
  <c r="AN162" i="1"/>
  <c r="AL162" i="1"/>
  <c r="AJ162" i="1"/>
  <c r="AI162" i="1"/>
  <c r="R162" i="1"/>
  <c r="Q162" i="1"/>
  <c r="P162" i="1"/>
  <c r="O162" i="1"/>
  <c r="N162" i="1"/>
  <c r="M162" i="1"/>
  <c r="L162" i="1"/>
  <c r="K162" i="1"/>
  <c r="J162" i="1"/>
  <c r="I162" i="1"/>
  <c r="G162" i="1"/>
  <c r="A162" i="1"/>
  <c r="AW161" i="1"/>
  <c r="AS161" i="1"/>
  <c r="AQ161" i="1"/>
  <c r="AO161" i="1"/>
  <c r="AM161" i="1"/>
  <c r="AL161" i="1"/>
  <c r="AT161" i="1" s="1"/>
  <c r="AJ161" i="1"/>
  <c r="AI161" i="1"/>
  <c r="R161" i="1"/>
  <c r="Q161" i="1"/>
  <c r="P161" i="1"/>
  <c r="O161" i="1"/>
  <c r="N161" i="1"/>
  <c r="M161" i="1"/>
  <c r="L161" i="1"/>
  <c r="K161" i="1"/>
  <c r="J161" i="1"/>
  <c r="I161" i="1"/>
  <c r="G161" i="1"/>
  <c r="A161" i="1"/>
  <c r="AW160" i="1"/>
  <c r="AL160" i="1"/>
  <c r="AJ160" i="1"/>
  <c r="AI160" i="1"/>
  <c r="R160" i="1"/>
  <c r="Q160" i="1"/>
  <c r="P160" i="1"/>
  <c r="O160" i="1"/>
  <c r="N160" i="1"/>
  <c r="M160" i="1"/>
  <c r="L160" i="1"/>
  <c r="K160" i="1"/>
  <c r="J160" i="1"/>
  <c r="I160" i="1"/>
  <c r="G160" i="1"/>
  <c r="A160" i="1"/>
  <c r="AW159" i="1"/>
  <c r="AS159" i="1"/>
  <c r="AQ159" i="1"/>
  <c r="AO159" i="1"/>
  <c r="AM159" i="1"/>
  <c r="AL159" i="1"/>
  <c r="AT159" i="1" s="1"/>
  <c r="AJ159" i="1"/>
  <c r="AI159" i="1"/>
  <c r="R159" i="1"/>
  <c r="Q159" i="1"/>
  <c r="P159" i="1"/>
  <c r="O159" i="1"/>
  <c r="N159" i="1"/>
  <c r="M159" i="1"/>
  <c r="L159" i="1"/>
  <c r="K159" i="1"/>
  <c r="J159" i="1"/>
  <c r="I159" i="1"/>
  <c r="G159" i="1"/>
  <c r="A159" i="1"/>
  <c r="AW158" i="1"/>
  <c r="AR158" i="1"/>
  <c r="AN158" i="1"/>
  <c r="AL158" i="1"/>
  <c r="AJ158" i="1"/>
  <c r="AI158" i="1"/>
  <c r="R158" i="1"/>
  <c r="Q158" i="1"/>
  <c r="P158" i="1"/>
  <c r="O158" i="1"/>
  <c r="N158" i="1"/>
  <c r="M158" i="1"/>
  <c r="L158" i="1"/>
  <c r="K158" i="1"/>
  <c r="J158" i="1"/>
  <c r="I158" i="1"/>
  <c r="G158" i="1"/>
  <c r="A158" i="1"/>
  <c r="AW157" i="1"/>
  <c r="AS157" i="1"/>
  <c r="AQ157" i="1"/>
  <c r="AO157" i="1"/>
  <c r="AM157" i="1"/>
  <c r="AL157" i="1"/>
  <c r="AT157" i="1" s="1"/>
  <c r="AJ157" i="1"/>
  <c r="AI157" i="1"/>
  <c r="R157" i="1"/>
  <c r="Q157" i="1"/>
  <c r="P157" i="1"/>
  <c r="O157" i="1"/>
  <c r="N157" i="1"/>
  <c r="M157" i="1"/>
  <c r="L157" i="1"/>
  <c r="K157" i="1"/>
  <c r="J157" i="1"/>
  <c r="I157" i="1"/>
  <c r="G157" i="1"/>
  <c r="A157" i="1"/>
  <c r="AW156" i="1"/>
  <c r="AP156" i="1"/>
  <c r="AL156" i="1"/>
  <c r="AJ156" i="1"/>
  <c r="AI156" i="1"/>
  <c r="R156" i="1"/>
  <c r="Q156" i="1"/>
  <c r="P156" i="1"/>
  <c r="O156" i="1"/>
  <c r="N156" i="1"/>
  <c r="M156" i="1"/>
  <c r="L156" i="1"/>
  <c r="K156" i="1"/>
  <c r="J156" i="1"/>
  <c r="I156" i="1"/>
  <c r="G156" i="1"/>
  <c r="A156" i="1"/>
  <c r="AW155" i="1"/>
  <c r="AS155" i="1"/>
  <c r="AQ155" i="1"/>
  <c r="AO155" i="1"/>
  <c r="AM155" i="1"/>
  <c r="AL155" i="1"/>
  <c r="AT155" i="1" s="1"/>
  <c r="AJ155" i="1"/>
  <c r="AI155" i="1"/>
  <c r="R155" i="1"/>
  <c r="Q155" i="1"/>
  <c r="P155" i="1"/>
  <c r="O155" i="1"/>
  <c r="N155" i="1"/>
  <c r="M155" i="1"/>
  <c r="L155" i="1"/>
  <c r="K155" i="1"/>
  <c r="J155" i="1"/>
  <c r="I155" i="1"/>
  <c r="G155" i="1"/>
  <c r="A155" i="1"/>
  <c r="AW154" i="1"/>
  <c r="AR154" i="1"/>
  <c r="AN154" i="1"/>
  <c r="AL154" i="1"/>
  <c r="AJ154" i="1"/>
  <c r="AI154" i="1"/>
  <c r="R154" i="1"/>
  <c r="Q154" i="1"/>
  <c r="P154" i="1"/>
  <c r="O154" i="1"/>
  <c r="N154" i="1"/>
  <c r="M154" i="1"/>
  <c r="L154" i="1"/>
  <c r="K154" i="1"/>
  <c r="J154" i="1"/>
  <c r="I154" i="1"/>
  <c r="G154" i="1"/>
  <c r="A154" i="1"/>
  <c r="AW153" i="1"/>
  <c r="AS153" i="1"/>
  <c r="AQ153" i="1"/>
  <c r="AO153" i="1"/>
  <c r="AM153" i="1"/>
  <c r="AL153" i="1"/>
  <c r="AT153" i="1" s="1"/>
  <c r="AJ153" i="1"/>
  <c r="AI153" i="1"/>
  <c r="R153" i="1"/>
  <c r="Q153" i="1"/>
  <c r="P153" i="1"/>
  <c r="O153" i="1"/>
  <c r="N153" i="1"/>
  <c r="M153" i="1"/>
  <c r="L153" i="1"/>
  <c r="K153" i="1"/>
  <c r="J153" i="1"/>
  <c r="I153" i="1"/>
  <c r="G153" i="1"/>
  <c r="A153" i="1"/>
  <c r="AW152" i="1"/>
  <c r="AL152" i="1"/>
  <c r="AJ152" i="1"/>
  <c r="AI152" i="1"/>
  <c r="R152" i="1"/>
  <c r="Q152" i="1"/>
  <c r="P152" i="1"/>
  <c r="O152" i="1"/>
  <c r="N152" i="1"/>
  <c r="M152" i="1"/>
  <c r="L152" i="1"/>
  <c r="K152" i="1"/>
  <c r="J152" i="1"/>
  <c r="I152" i="1"/>
  <c r="G152" i="1"/>
  <c r="A152" i="1"/>
  <c r="AW151" i="1"/>
  <c r="AS151" i="1"/>
  <c r="AQ151" i="1"/>
  <c r="AO151" i="1"/>
  <c r="AM151" i="1"/>
  <c r="AL151" i="1"/>
  <c r="AT151" i="1" s="1"/>
  <c r="AJ151" i="1"/>
  <c r="AI151" i="1"/>
  <c r="R151" i="1"/>
  <c r="Q151" i="1"/>
  <c r="P151" i="1"/>
  <c r="O151" i="1"/>
  <c r="N151" i="1"/>
  <c r="M151" i="1"/>
  <c r="L151" i="1"/>
  <c r="K151" i="1"/>
  <c r="J151" i="1"/>
  <c r="I151" i="1"/>
  <c r="G151" i="1"/>
  <c r="A151" i="1"/>
  <c r="AW150" i="1"/>
  <c r="AR150" i="1"/>
  <c r="AN150" i="1"/>
  <c r="AL150" i="1"/>
  <c r="AJ150" i="1"/>
  <c r="AI150" i="1"/>
  <c r="R150" i="1"/>
  <c r="Q150" i="1"/>
  <c r="P150" i="1"/>
  <c r="O150" i="1"/>
  <c r="N150" i="1"/>
  <c r="M150" i="1"/>
  <c r="L150" i="1"/>
  <c r="K150" i="1"/>
  <c r="J150" i="1"/>
  <c r="I150" i="1"/>
  <c r="G150" i="1"/>
  <c r="A150" i="1"/>
  <c r="AW149" i="1"/>
  <c r="AS149" i="1"/>
  <c r="AQ149" i="1"/>
  <c r="AO149" i="1"/>
  <c r="AM149" i="1"/>
  <c r="AL149" i="1"/>
  <c r="AT149" i="1" s="1"/>
  <c r="AJ149" i="1"/>
  <c r="AI149" i="1"/>
  <c r="R149" i="1"/>
  <c r="Q149" i="1"/>
  <c r="P149" i="1"/>
  <c r="O149" i="1"/>
  <c r="N149" i="1"/>
  <c r="M149" i="1"/>
  <c r="L149" i="1"/>
  <c r="K149" i="1"/>
  <c r="J149" i="1"/>
  <c r="I149" i="1"/>
  <c r="G149" i="1"/>
  <c r="A149" i="1"/>
  <c r="AW148" i="1"/>
  <c r="AP148" i="1"/>
  <c r="AL148" i="1"/>
  <c r="AJ148" i="1"/>
  <c r="AI148" i="1"/>
  <c r="R148" i="1"/>
  <c r="Q148" i="1"/>
  <c r="P148" i="1"/>
  <c r="O148" i="1"/>
  <c r="N148" i="1"/>
  <c r="M148" i="1"/>
  <c r="L148" i="1"/>
  <c r="K148" i="1"/>
  <c r="J148" i="1"/>
  <c r="I148" i="1"/>
  <c r="G148" i="1"/>
  <c r="A148" i="1"/>
  <c r="AW147" i="1"/>
  <c r="AS147" i="1"/>
  <c r="AQ147" i="1"/>
  <c r="AO147" i="1"/>
  <c r="AM147" i="1"/>
  <c r="AL147" i="1"/>
  <c r="AT147" i="1" s="1"/>
  <c r="AJ147" i="1"/>
  <c r="AI147" i="1"/>
  <c r="R147" i="1"/>
  <c r="Q147" i="1"/>
  <c r="P147" i="1"/>
  <c r="O147" i="1"/>
  <c r="N147" i="1"/>
  <c r="M147" i="1"/>
  <c r="L147" i="1"/>
  <c r="K147" i="1"/>
  <c r="J147" i="1"/>
  <c r="I147" i="1"/>
  <c r="G147" i="1"/>
  <c r="A147" i="1"/>
  <c r="AW146" i="1"/>
  <c r="AR146" i="1"/>
  <c r="AN146" i="1"/>
  <c r="AL146" i="1"/>
  <c r="AJ146" i="1"/>
  <c r="AI146" i="1"/>
  <c r="R146" i="1"/>
  <c r="Q146" i="1"/>
  <c r="P146" i="1"/>
  <c r="O146" i="1"/>
  <c r="N146" i="1"/>
  <c r="M146" i="1"/>
  <c r="L146" i="1"/>
  <c r="K146" i="1"/>
  <c r="J146" i="1"/>
  <c r="I146" i="1"/>
  <c r="G146" i="1"/>
  <c r="A146" i="1"/>
  <c r="AW145" i="1"/>
  <c r="AS145" i="1"/>
  <c r="AQ145" i="1"/>
  <c r="AO145" i="1"/>
  <c r="AM145" i="1"/>
  <c r="AL145" i="1"/>
  <c r="AT145" i="1" s="1"/>
  <c r="AJ145" i="1"/>
  <c r="AI145" i="1"/>
  <c r="R145" i="1"/>
  <c r="Q145" i="1"/>
  <c r="P145" i="1"/>
  <c r="O145" i="1"/>
  <c r="N145" i="1"/>
  <c r="M145" i="1"/>
  <c r="L145" i="1"/>
  <c r="K145" i="1"/>
  <c r="J145" i="1"/>
  <c r="I145" i="1"/>
  <c r="G145" i="1"/>
  <c r="A145" i="1"/>
  <c r="AW144" i="1"/>
  <c r="AL144" i="1"/>
  <c r="AJ144" i="1"/>
  <c r="AI144" i="1"/>
  <c r="R144" i="1"/>
  <c r="Q144" i="1"/>
  <c r="P144" i="1"/>
  <c r="O144" i="1"/>
  <c r="N144" i="1"/>
  <c r="M144" i="1"/>
  <c r="L144" i="1"/>
  <c r="K144" i="1"/>
  <c r="J144" i="1"/>
  <c r="I144" i="1"/>
  <c r="G144" i="1"/>
  <c r="A144" i="1"/>
  <c r="AW143" i="1"/>
  <c r="AS143" i="1"/>
  <c r="AQ143" i="1"/>
  <c r="AO143" i="1"/>
  <c r="AM143" i="1"/>
  <c r="AL143" i="1"/>
  <c r="AT143" i="1" s="1"/>
  <c r="AJ143" i="1"/>
  <c r="AI143" i="1"/>
  <c r="R143" i="1"/>
  <c r="Q143" i="1"/>
  <c r="P143" i="1"/>
  <c r="O143" i="1"/>
  <c r="N143" i="1"/>
  <c r="M143" i="1"/>
  <c r="L143" i="1"/>
  <c r="K143" i="1"/>
  <c r="J143" i="1"/>
  <c r="I143" i="1"/>
  <c r="G143" i="1"/>
  <c r="A143" i="1"/>
  <c r="AW142" i="1"/>
  <c r="AR142" i="1"/>
  <c r="AN142" i="1"/>
  <c r="AL142" i="1"/>
  <c r="AJ142" i="1"/>
  <c r="AI142" i="1"/>
  <c r="R142" i="1"/>
  <c r="Q142" i="1"/>
  <c r="P142" i="1"/>
  <c r="O142" i="1"/>
  <c r="N142" i="1"/>
  <c r="M142" i="1"/>
  <c r="L142" i="1"/>
  <c r="K142" i="1"/>
  <c r="J142" i="1"/>
  <c r="I142" i="1"/>
  <c r="G142" i="1"/>
  <c r="A142" i="1"/>
  <c r="AW141" i="1"/>
  <c r="AS141" i="1"/>
  <c r="AQ141" i="1"/>
  <c r="AO141" i="1"/>
  <c r="AM141" i="1"/>
  <c r="AL141" i="1"/>
  <c r="AT141" i="1" s="1"/>
  <c r="AJ141" i="1"/>
  <c r="AI141" i="1"/>
  <c r="R141" i="1"/>
  <c r="Q141" i="1"/>
  <c r="P141" i="1"/>
  <c r="O141" i="1"/>
  <c r="N141" i="1"/>
  <c r="M141" i="1"/>
  <c r="L141" i="1"/>
  <c r="K141" i="1"/>
  <c r="J141" i="1"/>
  <c r="I141" i="1"/>
  <c r="G141" i="1"/>
  <c r="A141" i="1"/>
  <c r="AW140" i="1"/>
  <c r="AP140" i="1"/>
  <c r="AL140" i="1"/>
  <c r="AJ140" i="1"/>
  <c r="AI140" i="1"/>
  <c r="R140" i="1"/>
  <c r="Q140" i="1"/>
  <c r="P140" i="1"/>
  <c r="O140" i="1"/>
  <c r="N140" i="1"/>
  <c r="M140" i="1"/>
  <c r="L140" i="1"/>
  <c r="K140" i="1"/>
  <c r="J140" i="1"/>
  <c r="I140" i="1"/>
  <c r="G140" i="1"/>
  <c r="A140" i="1"/>
  <c r="AW139" i="1"/>
  <c r="AS139" i="1"/>
  <c r="AQ139" i="1"/>
  <c r="AO139" i="1"/>
  <c r="AM139" i="1"/>
  <c r="AL139" i="1"/>
  <c r="AT139" i="1" s="1"/>
  <c r="AJ139" i="1"/>
  <c r="AI139" i="1"/>
  <c r="R139" i="1"/>
  <c r="Q139" i="1"/>
  <c r="P139" i="1"/>
  <c r="O139" i="1"/>
  <c r="N139" i="1"/>
  <c r="M139" i="1"/>
  <c r="L139" i="1"/>
  <c r="K139" i="1"/>
  <c r="J139" i="1"/>
  <c r="I139" i="1"/>
  <c r="G139" i="1"/>
  <c r="A139" i="1"/>
  <c r="AW138" i="1"/>
  <c r="AR138" i="1"/>
  <c r="AN138" i="1"/>
  <c r="AL138" i="1"/>
  <c r="AJ138" i="1"/>
  <c r="AI138" i="1"/>
  <c r="R138" i="1"/>
  <c r="Q138" i="1"/>
  <c r="P138" i="1"/>
  <c r="O138" i="1"/>
  <c r="N138" i="1"/>
  <c r="M138" i="1"/>
  <c r="L138" i="1"/>
  <c r="K138" i="1"/>
  <c r="J138" i="1"/>
  <c r="I138" i="1"/>
  <c r="G138" i="1"/>
  <c r="A138" i="1"/>
  <c r="AW137" i="1"/>
  <c r="AS137" i="1"/>
  <c r="AQ137" i="1"/>
  <c r="AO137" i="1"/>
  <c r="AM137" i="1"/>
  <c r="AL137" i="1"/>
  <c r="AT137" i="1" s="1"/>
  <c r="AJ137" i="1"/>
  <c r="AI137" i="1"/>
  <c r="R137" i="1"/>
  <c r="Q137" i="1"/>
  <c r="P137" i="1"/>
  <c r="O137" i="1"/>
  <c r="N137" i="1"/>
  <c r="M137" i="1"/>
  <c r="L137" i="1"/>
  <c r="K137" i="1"/>
  <c r="J137" i="1"/>
  <c r="I137" i="1"/>
  <c r="G137" i="1"/>
  <c r="A137" i="1"/>
  <c r="AW136" i="1"/>
  <c r="AL136" i="1"/>
  <c r="AJ136" i="1"/>
  <c r="AI136" i="1"/>
  <c r="R136" i="1"/>
  <c r="Q136" i="1"/>
  <c r="P136" i="1"/>
  <c r="O136" i="1"/>
  <c r="N136" i="1"/>
  <c r="M136" i="1"/>
  <c r="L136" i="1"/>
  <c r="K136" i="1"/>
  <c r="J136" i="1"/>
  <c r="I136" i="1"/>
  <c r="G136" i="1"/>
  <c r="A136" i="1"/>
  <c r="AW135" i="1"/>
  <c r="AS135" i="1"/>
  <c r="AQ135" i="1"/>
  <c r="AO135" i="1"/>
  <c r="AM135" i="1"/>
  <c r="AL135" i="1"/>
  <c r="AT135" i="1" s="1"/>
  <c r="AJ135" i="1"/>
  <c r="AI135" i="1"/>
  <c r="R135" i="1"/>
  <c r="Q135" i="1"/>
  <c r="P135" i="1"/>
  <c r="O135" i="1"/>
  <c r="N135" i="1"/>
  <c r="M135" i="1"/>
  <c r="L135" i="1"/>
  <c r="K135" i="1"/>
  <c r="J135" i="1"/>
  <c r="I135" i="1"/>
  <c r="G135" i="1"/>
  <c r="A135" i="1"/>
  <c r="AW134" i="1"/>
  <c r="AR134" i="1"/>
  <c r="AN134" i="1"/>
  <c r="AL134" i="1"/>
  <c r="AJ134" i="1"/>
  <c r="AI134" i="1"/>
  <c r="R134" i="1"/>
  <c r="Q134" i="1"/>
  <c r="P134" i="1"/>
  <c r="O134" i="1"/>
  <c r="N134" i="1"/>
  <c r="M134" i="1"/>
  <c r="L134" i="1"/>
  <c r="K134" i="1"/>
  <c r="J134" i="1"/>
  <c r="I134" i="1"/>
  <c r="G134" i="1"/>
  <c r="A134" i="1"/>
  <c r="AW133" i="1"/>
  <c r="AS133" i="1"/>
  <c r="AQ133" i="1"/>
  <c r="AO133" i="1"/>
  <c r="AM133" i="1"/>
  <c r="AL133" i="1"/>
  <c r="AT133" i="1" s="1"/>
  <c r="AJ133" i="1"/>
  <c r="AI133" i="1"/>
  <c r="R133" i="1"/>
  <c r="Q133" i="1"/>
  <c r="P133" i="1"/>
  <c r="O133" i="1"/>
  <c r="N133" i="1"/>
  <c r="M133" i="1"/>
  <c r="L133" i="1"/>
  <c r="K133" i="1"/>
  <c r="J133" i="1"/>
  <c r="I133" i="1"/>
  <c r="G133" i="1"/>
  <c r="A133" i="1"/>
  <c r="AW132" i="1"/>
  <c r="AP132" i="1"/>
  <c r="AL132" i="1"/>
  <c r="AJ132" i="1"/>
  <c r="AI132" i="1"/>
  <c r="R132" i="1"/>
  <c r="Q132" i="1"/>
  <c r="P132" i="1"/>
  <c r="O132" i="1"/>
  <c r="N132" i="1"/>
  <c r="M132" i="1"/>
  <c r="L132" i="1"/>
  <c r="K132" i="1"/>
  <c r="J132" i="1"/>
  <c r="I132" i="1"/>
  <c r="G132" i="1"/>
  <c r="A132" i="1"/>
  <c r="AW131" i="1"/>
  <c r="AS131" i="1"/>
  <c r="AQ131" i="1"/>
  <c r="AO131" i="1"/>
  <c r="AM131" i="1"/>
  <c r="AL131" i="1"/>
  <c r="AT131" i="1" s="1"/>
  <c r="AJ131" i="1"/>
  <c r="AI131" i="1"/>
  <c r="R131" i="1"/>
  <c r="Q131" i="1"/>
  <c r="P131" i="1"/>
  <c r="O131" i="1"/>
  <c r="N131" i="1"/>
  <c r="M131" i="1"/>
  <c r="L131" i="1"/>
  <c r="K131" i="1"/>
  <c r="J131" i="1"/>
  <c r="I131" i="1"/>
  <c r="G131" i="1"/>
  <c r="A131" i="1"/>
  <c r="AW130" i="1"/>
  <c r="AR130" i="1"/>
  <c r="AN130" i="1"/>
  <c r="AL130" i="1"/>
  <c r="AJ130" i="1"/>
  <c r="AI130" i="1"/>
  <c r="R130" i="1"/>
  <c r="Q130" i="1"/>
  <c r="P130" i="1"/>
  <c r="O130" i="1"/>
  <c r="N130" i="1"/>
  <c r="M130" i="1"/>
  <c r="L130" i="1"/>
  <c r="K130" i="1"/>
  <c r="J130" i="1"/>
  <c r="I130" i="1"/>
  <c r="G130" i="1"/>
  <c r="A130" i="1"/>
  <c r="AW129" i="1"/>
  <c r="AS129" i="1"/>
  <c r="AQ129" i="1"/>
  <c r="AO129" i="1"/>
  <c r="AM129" i="1"/>
  <c r="AL129" i="1"/>
  <c r="AT129" i="1" s="1"/>
  <c r="AJ129" i="1"/>
  <c r="AI129" i="1"/>
  <c r="R129" i="1"/>
  <c r="Q129" i="1"/>
  <c r="P129" i="1"/>
  <c r="O129" i="1"/>
  <c r="N129" i="1"/>
  <c r="M129" i="1"/>
  <c r="L129" i="1"/>
  <c r="K129" i="1"/>
  <c r="J129" i="1"/>
  <c r="I129" i="1"/>
  <c r="G129" i="1"/>
  <c r="A129" i="1"/>
  <c r="AW128" i="1"/>
  <c r="AL128" i="1"/>
  <c r="AJ128" i="1"/>
  <c r="AI128" i="1"/>
  <c r="R128" i="1"/>
  <c r="Q128" i="1"/>
  <c r="P128" i="1"/>
  <c r="O128" i="1"/>
  <c r="N128" i="1"/>
  <c r="M128" i="1"/>
  <c r="L128" i="1"/>
  <c r="K128" i="1"/>
  <c r="J128" i="1"/>
  <c r="I128" i="1"/>
  <c r="G128" i="1"/>
  <c r="A128" i="1"/>
  <c r="AW127" i="1"/>
  <c r="AL127" i="1"/>
  <c r="AJ127" i="1"/>
  <c r="AI127" i="1"/>
  <c r="R127" i="1"/>
  <c r="Q127" i="1"/>
  <c r="P127" i="1"/>
  <c r="O127" i="1"/>
  <c r="N127" i="1"/>
  <c r="M127" i="1"/>
  <c r="L127" i="1"/>
  <c r="K127" i="1"/>
  <c r="J127" i="1"/>
  <c r="I127" i="1"/>
  <c r="G127" i="1"/>
  <c r="A127" i="1"/>
  <c r="AW126" i="1"/>
  <c r="AS126" i="1"/>
  <c r="AQ126" i="1"/>
  <c r="AO126" i="1"/>
  <c r="AM126" i="1"/>
  <c r="AL126" i="1"/>
  <c r="AT126" i="1" s="1"/>
  <c r="AJ126" i="1"/>
  <c r="AI126" i="1"/>
  <c r="R126" i="1"/>
  <c r="Q126" i="1"/>
  <c r="P126" i="1"/>
  <c r="O126" i="1"/>
  <c r="N126" i="1"/>
  <c r="M126" i="1"/>
  <c r="L126" i="1"/>
  <c r="K126" i="1"/>
  <c r="J126" i="1"/>
  <c r="I126" i="1"/>
  <c r="G126" i="1"/>
  <c r="A126" i="1"/>
  <c r="AW125" i="1"/>
  <c r="AR125" i="1"/>
  <c r="AN125" i="1"/>
  <c r="AL125" i="1"/>
  <c r="AJ125" i="1"/>
  <c r="AI125" i="1"/>
  <c r="R125" i="1"/>
  <c r="Q125" i="1"/>
  <c r="P125" i="1"/>
  <c r="O125" i="1"/>
  <c r="N125" i="1"/>
  <c r="M125" i="1"/>
  <c r="L125" i="1"/>
  <c r="K125" i="1"/>
  <c r="J125" i="1"/>
  <c r="I125" i="1"/>
  <c r="G125" i="1"/>
  <c r="A125" i="1"/>
  <c r="AW124" i="1"/>
  <c r="AS124" i="1"/>
  <c r="AQ124" i="1"/>
  <c r="AO124" i="1"/>
  <c r="AM124" i="1"/>
  <c r="AL124" i="1"/>
  <c r="AT124" i="1" s="1"/>
  <c r="AJ124" i="1"/>
  <c r="AI124" i="1"/>
  <c r="R124" i="1"/>
  <c r="Q124" i="1"/>
  <c r="P124" i="1"/>
  <c r="O124" i="1"/>
  <c r="N124" i="1"/>
  <c r="M124" i="1"/>
  <c r="L124" i="1"/>
  <c r="K124" i="1"/>
  <c r="J124" i="1"/>
  <c r="I124" i="1"/>
  <c r="G124" i="1"/>
  <c r="A124" i="1"/>
  <c r="AW123" i="1"/>
  <c r="AL123" i="1"/>
  <c r="AJ123" i="1"/>
  <c r="AI123" i="1"/>
  <c r="R123" i="1"/>
  <c r="Q123" i="1"/>
  <c r="P123" i="1"/>
  <c r="O123" i="1"/>
  <c r="N123" i="1"/>
  <c r="M123" i="1"/>
  <c r="L123" i="1"/>
  <c r="K123" i="1"/>
  <c r="J123" i="1"/>
  <c r="I123" i="1"/>
  <c r="G123" i="1"/>
  <c r="A123" i="1"/>
  <c r="AW122" i="1"/>
  <c r="AS122" i="1"/>
  <c r="AQ122" i="1"/>
  <c r="AO122" i="1"/>
  <c r="AM122" i="1"/>
  <c r="AL122" i="1"/>
  <c r="AT122" i="1" s="1"/>
  <c r="AJ122" i="1"/>
  <c r="AI122" i="1"/>
  <c r="R122" i="1"/>
  <c r="Q122" i="1"/>
  <c r="P122" i="1"/>
  <c r="O122" i="1"/>
  <c r="N122" i="1"/>
  <c r="M122" i="1"/>
  <c r="L122" i="1"/>
  <c r="K122" i="1"/>
  <c r="J122" i="1"/>
  <c r="I122" i="1"/>
  <c r="G122" i="1"/>
  <c r="A122" i="1"/>
  <c r="AW121" i="1"/>
  <c r="AR121" i="1"/>
  <c r="AN121" i="1"/>
  <c r="AL121" i="1"/>
  <c r="AJ121" i="1"/>
  <c r="AI121" i="1"/>
  <c r="R121" i="1"/>
  <c r="Q121" i="1"/>
  <c r="P121" i="1"/>
  <c r="O121" i="1"/>
  <c r="N121" i="1"/>
  <c r="M121" i="1"/>
  <c r="L121" i="1"/>
  <c r="K121" i="1"/>
  <c r="J121" i="1"/>
  <c r="I121" i="1"/>
  <c r="G121" i="1"/>
  <c r="A121" i="1"/>
  <c r="AW120" i="1"/>
  <c r="AS120" i="1"/>
  <c r="AQ120" i="1"/>
  <c r="AO120" i="1"/>
  <c r="AM120" i="1"/>
  <c r="AL120" i="1"/>
  <c r="AT120" i="1" s="1"/>
  <c r="AJ120" i="1"/>
  <c r="AI120" i="1"/>
  <c r="R120" i="1"/>
  <c r="Q120" i="1"/>
  <c r="P120" i="1"/>
  <c r="O120" i="1"/>
  <c r="N120" i="1"/>
  <c r="M120" i="1"/>
  <c r="L120" i="1"/>
  <c r="K120" i="1"/>
  <c r="J120" i="1"/>
  <c r="I120" i="1"/>
  <c r="G120" i="1"/>
  <c r="A120" i="1"/>
  <c r="AW119" i="1"/>
  <c r="AL119" i="1"/>
  <c r="AJ119" i="1"/>
  <c r="AI119" i="1"/>
  <c r="R119" i="1"/>
  <c r="Q119" i="1"/>
  <c r="P119" i="1"/>
  <c r="O119" i="1"/>
  <c r="N119" i="1"/>
  <c r="M119" i="1"/>
  <c r="L119" i="1"/>
  <c r="K119" i="1"/>
  <c r="J119" i="1"/>
  <c r="I119" i="1"/>
  <c r="G119" i="1"/>
  <c r="A119" i="1"/>
  <c r="AW118" i="1"/>
  <c r="AS118" i="1"/>
  <c r="AQ118" i="1"/>
  <c r="AO118" i="1"/>
  <c r="AM118" i="1"/>
  <c r="AL118" i="1"/>
  <c r="AT118" i="1" s="1"/>
  <c r="AJ118" i="1"/>
  <c r="AI118" i="1"/>
  <c r="R118" i="1"/>
  <c r="Q118" i="1"/>
  <c r="P118" i="1"/>
  <c r="O118" i="1"/>
  <c r="N118" i="1"/>
  <c r="M118" i="1"/>
  <c r="L118" i="1"/>
  <c r="K118" i="1"/>
  <c r="J118" i="1"/>
  <c r="I118" i="1"/>
  <c r="G118" i="1"/>
  <c r="A118" i="1"/>
  <c r="AW117" i="1"/>
  <c r="AR117" i="1"/>
  <c r="AN117" i="1"/>
  <c r="AL117" i="1"/>
  <c r="AJ117" i="1"/>
  <c r="AI117" i="1"/>
  <c r="R117" i="1"/>
  <c r="Q117" i="1"/>
  <c r="P117" i="1"/>
  <c r="O117" i="1"/>
  <c r="N117" i="1"/>
  <c r="M117" i="1"/>
  <c r="L117" i="1"/>
  <c r="K117" i="1"/>
  <c r="J117" i="1"/>
  <c r="I117" i="1"/>
  <c r="G117" i="1"/>
  <c r="A117" i="1"/>
  <c r="AW116" i="1"/>
  <c r="AS116" i="1"/>
  <c r="AQ116" i="1"/>
  <c r="AO116" i="1"/>
  <c r="AM116" i="1"/>
  <c r="AL116" i="1"/>
  <c r="AT116" i="1" s="1"/>
  <c r="AJ116" i="1"/>
  <c r="AI116" i="1"/>
  <c r="R116" i="1"/>
  <c r="Q116" i="1"/>
  <c r="P116" i="1"/>
  <c r="O116" i="1"/>
  <c r="N116" i="1"/>
  <c r="M116" i="1"/>
  <c r="L116" i="1"/>
  <c r="K116" i="1"/>
  <c r="J116" i="1"/>
  <c r="I116" i="1"/>
  <c r="G116" i="1"/>
  <c r="A116" i="1"/>
  <c r="AW115" i="1"/>
  <c r="AL115" i="1"/>
  <c r="AJ115" i="1"/>
  <c r="AI115" i="1"/>
  <c r="R115" i="1"/>
  <c r="Q115" i="1"/>
  <c r="P115" i="1"/>
  <c r="O115" i="1"/>
  <c r="N115" i="1"/>
  <c r="M115" i="1"/>
  <c r="L115" i="1"/>
  <c r="K115" i="1"/>
  <c r="J115" i="1"/>
  <c r="I115" i="1"/>
  <c r="G115" i="1"/>
  <c r="A115" i="1"/>
  <c r="AW114" i="1"/>
  <c r="AS114" i="1"/>
  <c r="AQ114" i="1"/>
  <c r="AO114" i="1"/>
  <c r="AM114" i="1"/>
  <c r="AL114" i="1"/>
  <c r="AT114" i="1" s="1"/>
  <c r="AJ114" i="1"/>
  <c r="AI114" i="1"/>
  <c r="R114" i="1"/>
  <c r="Q114" i="1"/>
  <c r="P114" i="1"/>
  <c r="O114" i="1"/>
  <c r="N114" i="1"/>
  <c r="M114" i="1"/>
  <c r="L114" i="1"/>
  <c r="K114" i="1"/>
  <c r="J114" i="1"/>
  <c r="I114" i="1"/>
  <c r="G114" i="1"/>
  <c r="A114" i="1"/>
  <c r="AW113" i="1"/>
  <c r="AR113" i="1"/>
  <c r="AN113" i="1"/>
  <c r="AL113" i="1"/>
  <c r="AJ113" i="1"/>
  <c r="AI113" i="1"/>
  <c r="R113" i="1"/>
  <c r="Q113" i="1"/>
  <c r="P113" i="1"/>
  <c r="O113" i="1"/>
  <c r="N113" i="1"/>
  <c r="M113" i="1"/>
  <c r="L113" i="1"/>
  <c r="K113" i="1"/>
  <c r="J113" i="1"/>
  <c r="I113" i="1"/>
  <c r="G113" i="1"/>
  <c r="A113" i="1"/>
  <c r="AW112" i="1"/>
  <c r="AS112" i="1"/>
  <c r="AQ112" i="1"/>
  <c r="AO112" i="1"/>
  <c r="AM112" i="1"/>
  <c r="AL112" i="1"/>
  <c r="AT112" i="1" s="1"/>
  <c r="AJ112" i="1"/>
  <c r="AI112" i="1"/>
  <c r="R112" i="1"/>
  <c r="Q112" i="1"/>
  <c r="P112" i="1"/>
  <c r="O112" i="1"/>
  <c r="N112" i="1"/>
  <c r="M112" i="1"/>
  <c r="L112" i="1"/>
  <c r="K112" i="1"/>
  <c r="J112" i="1"/>
  <c r="I112" i="1"/>
  <c r="G112" i="1"/>
  <c r="A112" i="1"/>
  <c r="AW111" i="1"/>
  <c r="AL111" i="1"/>
  <c r="AJ111" i="1"/>
  <c r="AI111" i="1"/>
  <c r="R111" i="1"/>
  <c r="Q111" i="1"/>
  <c r="P111" i="1"/>
  <c r="O111" i="1"/>
  <c r="N111" i="1"/>
  <c r="M111" i="1"/>
  <c r="L111" i="1"/>
  <c r="K111" i="1"/>
  <c r="J111" i="1"/>
  <c r="I111" i="1"/>
  <c r="G111" i="1"/>
  <c r="A111" i="1"/>
  <c r="AW110" i="1"/>
  <c r="AS110" i="1"/>
  <c r="AQ110" i="1"/>
  <c r="AO110" i="1"/>
  <c r="AM110" i="1"/>
  <c r="AL110" i="1"/>
  <c r="AT110" i="1" s="1"/>
  <c r="AJ110" i="1"/>
  <c r="AI110" i="1"/>
  <c r="R110" i="1"/>
  <c r="Q110" i="1"/>
  <c r="P110" i="1"/>
  <c r="O110" i="1"/>
  <c r="N110" i="1"/>
  <c r="M110" i="1"/>
  <c r="L110" i="1"/>
  <c r="K110" i="1"/>
  <c r="J110" i="1"/>
  <c r="I110" i="1"/>
  <c r="G110" i="1"/>
  <c r="A110" i="1"/>
  <c r="AW109" i="1"/>
  <c r="AR109" i="1"/>
  <c r="AN109" i="1"/>
  <c r="AL109" i="1"/>
  <c r="AJ109" i="1"/>
  <c r="AI109" i="1"/>
  <c r="R109" i="1"/>
  <c r="Q109" i="1"/>
  <c r="P109" i="1"/>
  <c r="O109" i="1"/>
  <c r="N109" i="1"/>
  <c r="M109" i="1"/>
  <c r="L109" i="1"/>
  <c r="K109" i="1"/>
  <c r="J109" i="1"/>
  <c r="I109" i="1"/>
  <c r="G109" i="1"/>
  <c r="A109" i="1"/>
  <c r="AW108" i="1"/>
  <c r="AS108" i="1"/>
  <c r="AQ108" i="1"/>
  <c r="AO108" i="1"/>
  <c r="AM108" i="1"/>
  <c r="AL108" i="1"/>
  <c r="AT108" i="1" s="1"/>
  <c r="AJ108" i="1"/>
  <c r="AI108" i="1"/>
  <c r="R108" i="1"/>
  <c r="Q108" i="1"/>
  <c r="P108" i="1"/>
  <c r="O108" i="1"/>
  <c r="N108" i="1"/>
  <c r="M108" i="1"/>
  <c r="L108" i="1"/>
  <c r="K108" i="1"/>
  <c r="J108" i="1"/>
  <c r="I108" i="1"/>
  <c r="G108" i="1"/>
  <c r="A108" i="1"/>
  <c r="AW107" i="1"/>
  <c r="AL107" i="1"/>
  <c r="AJ107" i="1"/>
  <c r="AI107" i="1"/>
  <c r="R107" i="1"/>
  <c r="Q107" i="1"/>
  <c r="P107" i="1"/>
  <c r="O107" i="1"/>
  <c r="N107" i="1"/>
  <c r="M107" i="1"/>
  <c r="L107" i="1"/>
  <c r="K107" i="1"/>
  <c r="J107" i="1"/>
  <c r="I107" i="1"/>
  <c r="G107" i="1"/>
  <c r="A107" i="1"/>
  <c r="AW106" i="1"/>
  <c r="AS106" i="1"/>
  <c r="AQ106" i="1"/>
  <c r="AO106" i="1"/>
  <c r="AM106" i="1"/>
  <c r="AL106" i="1"/>
  <c r="AT106" i="1" s="1"/>
  <c r="AJ106" i="1"/>
  <c r="AI106" i="1"/>
  <c r="R106" i="1"/>
  <c r="Q106" i="1"/>
  <c r="P106" i="1"/>
  <c r="O106" i="1"/>
  <c r="N106" i="1"/>
  <c r="M106" i="1"/>
  <c r="L106" i="1"/>
  <c r="K106" i="1"/>
  <c r="J106" i="1"/>
  <c r="I106" i="1"/>
  <c r="G106" i="1"/>
  <c r="A106" i="1"/>
  <c r="AW105" i="1"/>
  <c r="AR105" i="1"/>
  <c r="AN105" i="1"/>
  <c r="AL105" i="1"/>
  <c r="AJ105" i="1"/>
  <c r="AI105" i="1"/>
  <c r="R105" i="1"/>
  <c r="Q105" i="1"/>
  <c r="P105" i="1"/>
  <c r="O105" i="1"/>
  <c r="N105" i="1"/>
  <c r="M105" i="1"/>
  <c r="L105" i="1"/>
  <c r="K105" i="1"/>
  <c r="J105" i="1"/>
  <c r="I105" i="1"/>
  <c r="G105" i="1"/>
  <c r="A105" i="1"/>
  <c r="AW104" i="1"/>
  <c r="AS104" i="1"/>
  <c r="AQ104" i="1"/>
  <c r="AO104" i="1"/>
  <c r="AM104" i="1"/>
  <c r="AL104" i="1"/>
  <c r="AT104" i="1" s="1"/>
  <c r="AJ104" i="1"/>
  <c r="AI104" i="1"/>
  <c r="R104" i="1"/>
  <c r="Q104" i="1"/>
  <c r="P104" i="1"/>
  <c r="O104" i="1"/>
  <c r="N104" i="1"/>
  <c r="M104" i="1"/>
  <c r="L104" i="1"/>
  <c r="K104" i="1"/>
  <c r="J104" i="1"/>
  <c r="I104" i="1"/>
  <c r="G104" i="1"/>
  <c r="A104" i="1"/>
  <c r="AW103" i="1"/>
  <c r="AL103" i="1"/>
  <c r="AJ103" i="1"/>
  <c r="AI103" i="1"/>
  <c r="R103" i="1"/>
  <c r="Q103" i="1"/>
  <c r="P103" i="1"/>
  <c r="O103" i="1"/>
  <c r="N103" i="1"/>
  <c r="M103" i="1"/>
  <c r="L103" i="1"/>
  <c r="K103" i="1"/>
  <c r="J103" i="1"/>
  <c r="I103" i="1"/>
  <c r="G103" i="1"/>
  <c r="A103" i="1"/>
  <c r="AW102" i="1"/>
  <c r="AS102" i="1"/>
  <c r="AQ102" i="1"/>
  <c r="AO102" i="1"/>
  <c r="AM102" i="1"/>
  <c r="AL102" i="1"/>
  <c r="AT102" i="1" s="1"/>
  <c r="AJ102" i="1"/>
  <c r="AI102" i="1"/>
  <c r="R102" i="1"/>
  <c r="Q102" i="1"/>
  <c r="P102" i="1"/>
  <c r="O102" i="1"/>
  <c r="N102" i="1"/>
  <c r="M102" i="1"/>
  <c r="L102" i="1"/>
  <c r="K102" i="1"/>
  <c r="J102" i="1"/>
  <c r="I102" i="1"/>
  <c r="G102" i="1"/>
  <c r="A102" i="1"/>
  <c r="AW101" i="1"/>
  <c r="AR101" i="1"/>
  <c r="AN101" i="1"/>
  <c r="AL101" i="1"/>
  <c r="AJ101" i="1"/>
  <c r="AI101" i="1"/>
  <c r="R101" i="1"/>
  <c r="Q101" i="1"/>
  <c r="P101" i="1"/>
  <c r="O101" i="1"/>
  <c r="N101" i="1"/>
  <c r="M101" i="1"/>
  <c r="L101" i="1"/>
  <c r="K101" i="1"/>
  <c r="J101" i="1"/>
  <c r="I101" i="1"/>
  <c r="G101" i="1"/>
  <c r="A101" i="1"/>
  <c r="AW100" i="1"/>
  <c r="AS100" i="1"/>
  <c r="AQ100" i="1"/>
  <c r="AO100" i="1"/>
  <c r="AM100" i="1"/>
  <c r="AL100" i="1"/>
  <c r="AT100" i="1" s="1"/>
  <c r="AJ100" i="1"/>
  <c r="AI100" i="1"/>
  <c r="R100" i="1"/>
  <c r="Q100" i="1"/>
  <c r="P100" i="1"/>
  <c r="O100" i="1"/>
  <c r="N100" i="1"/>
  <c r="M100" i="1"/>
  <c r="L100" i="1"/>
  <c r="K100" i="1"/>
  <c r="J100" i="1"/>
  <c r="I100" i="1"/>
  <c r="G100" i="1"/>
  <c r="A100" i="1"/>
  <c r="AW99" i="1"/>
  <c r="AL99" i="1"/>
  <c r="AJ99" i="1"/>
  <c r="AI99" i="1"/>
  <c r="R99" i="1"/>
  <c r="Q99" i="1"/>
  <c r="P99" i="1"/>
  <c r="O99" i="1"/>
  <c r="N99" i="1"/>
  <c r="M99" i="1"/>
  <c r="L99" i="1"/>
  <c r="K99" i="1"/>
  <c r="J99" i="1"/>
  <c r="I99" i="1"/>
  <c r="G99" i="1"/>
  <c r="A99" i="1"/>
  <c r="AW98" i="1"/>
  <c r="AS98" i="1"/>
  <c r="AQ98" i="1"/>
  <c r="AO98" i="1"/>
  <c r="AM98" i="1"/>
  <c r="AL98" i="1"/>
  <c r="AT98" i="1" s="1"/>
  <c r="AJ98" i="1"/>
  <c r="AI98" i="1"/>
  <c r="R98" i="1"/>
  <c r="Q98" i="1"/>
  <c r="P98" i="1"/>
  <c r="O98" i="1"/>
  <c r="N98" i="1"/>
  <c r="M98" i="1"/>
  <c r="L98" i="1"/>
  <c r="K98" i="1"/>
  <c r="J98" i="1"/>
  <c r="I98" i="1"/>
  <c r="G98" i="1"/>
  <c r="A98" i="1"/>
  <c r="AW97" i="1"/>
  <c r="AR97" i="1"/>
  <c r="AN97" i="1"/>
  <c r="AL97" i="1"/>
  <c r="AJ97" i="1"/>
  <c r="AI97" i="1"/>
  <c r="R97" i="1"/>
  <c r="Q97" i="1"/>
  <c r="P97" i="1"/>
  <c r="O97" i="1"/>
  <c r="N97" i="1"/>
  <c r="M97" i="1"/>
  <c r="L97" i="1"/>
  <c r="K97" i="1"/>
  <c r="J97" i="1"/>
  <c r="I97" i="1"/>
  <c r="G97" i="1"/>
  <c r="A97" i="1"/>
  <c r="AW96" i="1"/>
  <c r="AS96" i="1"/>
  <c r="AQ96" i="1"/>
  <c r="AO96" i="1"/>
  <c r="AM96" i="1"/>
  <c r="AL96" i="1"/>
  <c r="AT96" i="1" s="1"/>
  <c r="AJ96" i="1"/>
  <c r="AI96" i="1"/>
  <c r="R96" i="1"/>
  <c r="Q96" i="1"/>
  <c r="P96" i="1"/>
  <c r="O96" i="1"/>
  <c r="N96" i="1"/>
  <c r="M96" i="1"/>
  <c r="L96" i="1"/>
  <c r="K96" i="1"/>
  <c r="J96" i="1"/>
  <c r="I96" i="1"/>
  <c r="G96" i="1"/>
  <c r="A96" i="1"/>
  <c r="AW95" i="1"/>
  <c r="AL95" i="1"/>
  <c r="AJ95" i="1"/>
  <c r="AI95" i="1"/>
  <c r="R95" i="1"/>
  <c r="Q95" i="1"/>
  <c r="P95" i="1"/>
  <c r="O95" i="1"/>
  <c r="N95" i="1"/>
  <c r="M95" i="1"/>
  <c r="L95" i="1"/>
  <c r="K95" i="1"/>
  <c r="J95" i="1"/>
  <c r="I95" i="1"/>
  <c r="G95" i="1"/>
  <c r="A95" i="1"/>
  <c r="AW94" i="1"/>
  <c r="AS94" i="1"/>
  <c r="AQ94" i="1"/>
  <c r="AO94" i="1"/>
  <c r="AM94" i="1"/>
  <c r="AL94" i="1"/>
  <c r="AT94" i="1" s="1"/>
  <c r="AJ94" i="1"/>
  <c r="AI94" i="1"/>
  <c r="R94" i="1"/>
  <c r="Q94" i="1"/>
  <c r="P94" i="1"/>
  <c r="O94" i="1"/>
  <c r="N94" i="1"/>
  <c r="M94" i="1"/>
  <c r="L94" i="1"/>
  <c r="K94" i="1"/>
  <c r="J94" i="1"/>
  <c r="I94" i="1"/>
  <c r="G94" i="1"/>
  <c r="A94" i="1"/>
  <c r="AW93" i="1"/>
  <c r="AR93" i="1"/>
  <c r="AN93" i="1"/>
  <c r="AL93" i="1"/>
  <c r="AJ93" i="1"/>
  <c r="AI93" i="1"/>
  <c r="R93" i="1"/>
  <c r="Q93" i="1"/>
  <c r="P93" i="1"/>
  <c r="O93" i="1"/>
  <c r="N93" i="1"/>
  <c r="M93" i="1"/>
  <c r="L93" i="1"/>
  <c r="K93" i="1"/>
  <c r="J93" i="1"/>
  <c r="I93" i="1"/>
  <c r="G93" i="1"/>
  <c r="A93" i="1"/>
  <c r="AW92" i="1"/>
  <c r="AS92" i="1"/>
  <c r="AQ92" i="1"/>
  <c r="AO92" i="1"/>
  <c r="AM92" i="1"/>
  <c r="AL92" i="1"/>
  <c r="AT92" i="1" s="1"/>
  <c r="AJ92" i="1"/>
  <c r="AI92" i="1"/>
  <c r="R92" i="1"/>
  <c r="Q92" i="1"/>
  <c r="P92" i="1"/>
  <c r="O92" i="1"/>
  <c r="N92" i="1"/>
  <c r="M92" i="1"/>
  <c r="L92" i="1"/>
  <c r="K92" i="1"/>
  <c r="J92" i="1"/>
  <c r="I92" i="1"/>
  <c r="G92" i="1"/>
  <c r="A92" i="1"/>
  <c r="AW91" i="1"/>
  <c r="AL91" i="1"/>
  <c r="AJ91" i="1"/>
  <c r="AI91" i="1"/>
  <c r="R91" i="1"/>
  <c r="Q91" i="1"/>
  <c r="P91" i="1"/>
  <c r="O91" i="1"/>
  <c r="N91" i="1"/>
  <c r="M91" i="1"/>
  <c r="L91" i="1"/>
  <c r="K91" i="1"/>
  <c r="J91" i="1"/>
  <c r="I91" i="1"/>
  <c r="G91" i="1"/>
  <c r="A91" i="1"/>
  <c r="AW90" i="1"/>
  <c r="AS90" i="1"/>
  <c r="AQ90" i="1"/>
  <c r="AO90" i="1"/>
  <c r="AM90" i="1"/>
  <c r="AL90" i="1"/>
  <c r="AT90" i="1" s="1"/>
  <c r="AJ90" i="1"/>
  <c r="AI90" i="1"/>
  <c r="R90" i="1"/>
  <c r="Q90" i="1"/>
  <c r="P90" i="1"/>
  <c r="O90" i="1"/>
  <c r="N90" i="1"/>
  <c r="M90" i="1"/>
  <c r="L90" i="1"/>
  <c r="K90" i="1"/>
  <c r="J90" i="1"/>
  <c r="I90" i="1"/>
  <c r="G90" i="1"/>
  <c r="A90" i="1"/>
  <c r="AW89" i="1"/>
  <c r="AR89" i="1"/>
  <c r="AN89" i="1"/>
  <c r="AL89" i="1"/>
  <c r="AJ89" i="1"/>
  <c r="AI89" i="1"/>
  <c r="R89" i="1"/>
  <c r="Q89" i="1"/>
  <c r="P89" i="1"/>
  <c r="O89" i="1"/>
  <c r="N89" i="1"/>
  <c r="M89" i="1"/>
  <c r="L89" i="1"/>
  <c r="K89" i="1"/>
  <c r="J89" i="1"/>
  <c r="I89" i="1"/>
  <c r="G89" i="1"/>
  <c r="A89" i="1"/>
  <c r="AW88" i="1"/>
  <c r="AS88" i="1"/>
  <c r="AQ88" i="1"/>
  <c r="AO88" i="1"/>
  <c r="AM88" i="1"/>
  <c r="AL88" i="1"/>
  <c r="AT88" i="1" s="1"/>
  <c r="AJ88" i="1"/>
  <c r="AI88" i="1"/>
  <c r="R88" i="1"/>
  <c r="Q88" i="1"/>
  <c r="P88" i="1"/>
  <c r="O88" i="1"/>
  <c r="N88" i="1"/>
  <c r="M88" i="1"/>
  <c r="L88" i="1"/>
  <c r="K88" i="1"/>
  <c r="J88" i="1"/>
  <c r="I88" i="1"/>
  <c r="G88" i="1"/>
  <c r="A88" i="1"/>
  <c r="AW87" i="1"/>
  <c r="AL87" i="1"/>
  <c r="AJ87" i="1"/>
  <c r="AI87" i="1"/>
  <c r="R87" i="1"/>
  <c r="Q87" i="1"/>
  <c r="P87" i="1"/>
  <c r="O87" i="1"/>
  <c r="N87" i="1"/>
  <c r="M87" i="1"/>
  <c r="L87" i="1"/>
  <c r="K87" i="1"/>
  <c r="J87" i="1"/>
  <c r="I87" i="1"/>
  <c r="G87" i="1"/>
  <c r="A87" i="1"/>
  <c r="AW86" i="1"/>
  <c r="AS86" i="1"/>
  <c r="AQ86" i="1"/>
  <c r="AO86" i="1"/>
  <c r="AM86" i="1"/>
  <c r="AL86" i="1"/>
  <c r="AT86" i="1" s="1"/>
  <c r="AJ86" i="1"/>
  <c r="AI86" i="1"/>
  <c r="R86" i="1"/>
  <c r="Q86" i="1"/>
  <c r="P86" i="1"/>
  <c r="O86" i="1"/>
  <c r="N86" i="1"/>
  <c r="M86" i="1"/>
  <c r="L86" i="1"/>
  <c r="K86" i="1"/>
  <c r="J86" i="1"/>
  <c r="I86" i="1"/>
  <c r="G86" i="1"/>
  <c r="A86" i="1"/>
  <c r="AW85" i="1"/>
  <c r="AR85" i="1"/>
  <c r="AN85" i="1"/>
  <c r="AL85" i="1"/>
  <c r="AJ85" i="1"/>
  <c r="AI85" i="1"/>
  <c r="R85" i="1"/>
  <c r="Q85" i="1"/>
  <c r="P85" i="1"/>
  <c r="O85" i="1"/>
  <c r="N85" i="1"/>
  <c r="M85" i="1"/>
  <c r="L85" i="1"/>
  <c r="K85" i="1"/>
  <c r="J85" i="1"/>
  <c r="I85" i="1"/>
  <c r="G85" i="1"/>
  <c r="A85" i="1"/>
  <c r="AW84" i="1"/>
  <c r="AS84" i="1"/>
  <c r="AQ84" i="1"/>
  <c r="AO84" i="1"/>
  <c r="AM84" i="1"/>
  <c r="AL84" i="1"/>
  <c r="AT84" i="1" s="1"/>
  <c r="AJ84" i="1"/>
  <c r="AI84" i="1"/>
  <c r="R84" i="1"/>
  <c r="Q84" i="1"/>
  <c r="P84" i="1"/>
  <c r="O84" i="1"/>
  <c r="N84" i="1"/>
  <c r="M84" i="1"/>
  <c r="L84" i="1"/>
  <c r="K84" i="1"/>
  <c r="J84" i="1"/>
  <c r="I84" i="1"/>
  <c r="G84" i="1"/>
  <c r="A84" i="1"/>
  <c r="AW83" i="1"/>
  <c r="AL83" i="1"/>
  <c r="AJ83" i="1"/>
  <c r="AI83" i="1"/>
  <c r="R83" i="1"/>
  <c r="Q83" i="1"/>
  <c r="P83" i="1"/>
  <c r="O83" i="1"/>
  <c r="N83" i="1"/>
  <c r="M83" i="1"/>
  <c r="L83" i="1"/>
  <c r="K83" i="1"/>
  <c r="J83" i="1"/>
  <c r="I83" i="1"/>
  <c r="G83" i="1"/>
  <c r="A83" i="1"/>
  <c r="AW82" i="1"/>
  <c r="AS82" i="1"/>
  <c r="AQ82" i="1"/>
  <c r="AO82" i="1"/>
  <c r="AM82" i="1"/>
  <c r="AL82" i="1"/>
  <c r="AT82" i="1" s="1"/>
  <c r="AJ82" i="1"/>
  <c r="AI82" i="1"/>
  <c r="R82" i="1"/>
  <c r="Q82" i="1"/>
  <c r="P82" i="1"/>
  <c r="O82" i="1"/>
  <c r="N82" i="1"/>
  <c r="M82" i="1"/>
  <c r="L82" i="1"/>
  <c r="K82" i="1"/>
  <c r="J82" i="1"/>
  <c r="I82" i="1"/>
  <c r="G82" i="1"/>
  <c r="A82" i="1"/>
  <c r="AW81" i="1"/>
  <c r="AR81" i="1"/>
  <c r="AN81" i="1"/>
  <c r="AL81" i="1"/>
  <c r="AJ81" i="1"/>
  <c r="AI81" i="1"/>
  <c r="R81" i="1"/>
  <c r="Q81" i="1"/>
  <c r="P81" i="1"/>
  <c r="O81" i="1"/>
  <c r="N81" i="1"/>
  <c r="M81" i="1"/>
  <c r="L81" i="1"/>
  <c r="K81" i="1"/>
  <c r="J81" i="1"/>
  <c r="I81" i="1"/>
  <c r="G81" i="1"/>
  <c r="A81" i="1"/>
  <c r="AW80" i="1"/>
  <c r="AS80" i="1"/>
  <c r="AQ80" i="1"/>
  <c r="AO80" i="1"/>
  <c r="AM80" i="1"/>
  <c r="AL80" i="1"/>
  <c r="AT80" i="1" s="1"/>
  <c r="AJ80" i="1"/>
  <c r="AI80" i="1"/>
  <c r="R80" i="1"/>
  <c r="Q80" i="1"/>
  <c r="P80" i="1"/>
  <c r="O80" i="1"/>
  <c r="N80" i="1"/>
  <c r="M80" i="1"/>
  <c r="L80" i="1"/>
  <c r="K80" i="1"/>
  <c r="J80" i="1"/>
  <c r="I80" i="1"/>
  <c r="G80" i="1"/>
  <c r="A80" i="1"/>
  <c r="AW79" i="1"/>
  <c r="AL79" i="1"/>
  <c r="AJ79" i="1"/>
  <c r="AI79" i="1"/>
  <c r="R79" i="1"/>
  <c r="Q79" i="1"/>
  <c r="P79" i="1"/>
  <c r="O79" i="1"/>
  <c r="N79" i="1"/>
  <c r="M79" i="1"/>
  <c r="L79" i="1"/>
  <c r="K79" i="1"/>
  <c r="J79" i="1"/>
  <c r="I79" i="1"/>
  <c r="G79" i="1"/>
  <c r="A79" i="1"/>
  <c r="AW78" i="1"/>
  <c r="AS78" i="1"/>
  <c r="AQ78" i="1"/>
  <c r="AO78" i="1"/>
  <c r="AM78" i="1"/>
  <c r="AL78" i="1"/>
  <c r="AT78" i="1" s="1"/>
  <c r="AJ78" i="1"/>
  <c r="AI78" i="1"/>
  <c r="R78" i="1"/>
  <c r="Q78" i="1"/>
  <c r="P78" i="1"/>
  <c r="O78" i="1"/>
  <c r="N78" i="1"/>
  <c r="M78" i="1"/>
  <c r="L78" i="1"/>
  <c r="K78" i="1"/>
  <c r="J78" i="1"/>
  <c r="I78" i="1"/>
  <c r="G78" i="1"/>
  <c r="A78" i="1"/>
  <c r="AW77" i="1"/>
  <c r="AR77" i="1"/>
  <c r="AN77" i="1"/>
  <c r="AL77" i="1"/>
  <c r="AJ77" i="1"/>
  <c r="AI77" i="1"/>
  <c r="R77" i="1"/>
  <c r="Q77" i="1"/>
  <c r="P77" i="1"/>
  <c r="O77" i="1"/>
  <c r="N77" i="1"/>
  <c r="M77" i="1"/>
  <c r="L77" i="1"/>
  <c r="K77" i="1"/>
  <c r="J77" i="1"/>
  <c r="I77" i="1"/>
  <c r="G77" i="1"/>
  <c r="A77" i="1"/>
  <c r="AW76" i="1"/>
  <c r="AS76" i="1"/>
  <c r="AQ76" i="1"/>
  <c r="AO76" i="1"/>
  <c r="AM76" i="1"/>
  <c r="AL76" i="1"/>
  <c r="AT76" i="1" s="1"/>
  <c r="AJ76" i="1"/>
  <c r="AI76" i="1"/>
  <c r="R76" i="1"/>
  <c r="Q76" i="1"/>
  <c r="P76" i="1"/>
  <c r="O76" i="1"/>
  <c r="N76" i="1"/>
  <c r="M76" i="1"/>
  <c r="L76" i="1"/>
  <c r="K76" i="1"/>
  <c r="J76" i="1"/>
  <c r="I76" i="1"/>
  <c r="G76" i="1"/>
  <c r="A76" i="1"/>
  <c r="AW75" i="1"/>
  <c r="AL75" i="1"/>
  <c r="AJ75" i="1"/>
  <c r="AI75" i="1"/>
  <c r="R75" i="1"/>
  <c r="Q75" i="1"/>
  <c r="P75" i="1"/>
  <c r="O75" i="1"/>
  <c r="N75" i="1"/>
  <c r="M75" i="1"/>
  <c r="L75" i="1"/>
  <c r="K75" i="1"/>
  <c r="J75" i="1"/>
  <c r="I75" i="1"/>
  <c r="G75" i="1"/>
  <c r="A75" i="1"/>
  <c r="AW74" i="1"/>
  <c r="AS74" i="1"/>
  <c r="AQ74" i="1"/>
  <c r="AO74" i="1"/>
  <c r="AM74" i="1"/>
  <c r="AL74" i="1"/>
  <c r="AT74" i="1" s="1"/>
  <c r="AJ74" i="1"/>
  <c r="AI74" i="1"/>
  <c r="R74" i="1"/>
  <c r="Q74" i="1"/>
  <c r="P74" i="1"/>
  <c r="O74" i="1"/>
  <c r="N74" i="1"/>
  <c r="M74" i="1"/>
  <c r="L74" i="1"/>
  <c r="K74" i="1"/>
  <c r="J74" i="1"/>
  <c r="I74" i="1"/>
  <c r="G74" i="1"/>
  <c r="A74" i="1"/>
  <c r="AW73" i="1"/>
  <c r="AR73" i="1"/>
  <c r="AN73" i="1"/>
  <c r="AL73" i="1"/>
  <c r="AJ73" i="1"/>
  <c r="AI73" i="1"/>
  <c r="R73" i="1"/>
  <c r="Q73" i="1"/>
  <c r="P73" i="1"/>
  <c r="O73" i="1"/>
  <c r="N73" i="1"/>
  <c r="M73" i="1"/>
  <c r="L73" i="1"/>
  <c r="K73" i="1"/>
  <c r="J73" i="1"/>
  <c r="I73" i="1"/>
  <c r="G73" i="1"/>
  <c r="A73" i="1"/>
  <c r="AW72" i="1"/>
  <c r="AS72" i="1"/>
  <c r="AQ72" i="1"/>
  <c r="AO72" i="1"/>
  <c r="AM72" i="1"/>
  <c r="AL72" i="1"/>
  <c r="AT72" i="1" s="1"/>
  <c r="AJ72" i="1"/>
  <c r="AI72" i="1"/>
  <c r="R72" i="1"/>
  <c r="Q72" i="1"/>
  <c r="P72" i="1"/>
  <c r="O72" i="1"/>
  <c r="N72" i="1"/>
  <c r="M72" i="1"/>
  <c r="L72" i="1"/>
  <c r="K72" i="1"/>
  <c r="J72" i="1"/>
  <c r="I72" i="1"/>
  <c r="G72" i="1"/>
  <c r="A72" i="1"/>
  <c r="AW71" i="1"/>
  <c r="AL71" i="1"/>
  <c r="AJ71" i="1"/>
  <c r="AI71" i="1"/>
  <c r="R71" i="1"/>
  <c r="Q71" i="1"/>
  <c r="P71" i="1"/>
  <c r="O71" i="1"/>
  <c r="N71" i="1"/>
  <c r="M71" i="1"/>
  <c r="L71" i="1"/>
  <c r="K71" i="1"/>
  <c r="J71" i="1"/>
  <c r="I71" i="1"/>
  <c r="G71" i="1"/>
  <c r="A71" i="1"/>
  <c r="AW70" i="1"/>
  <c r="AS70" i="1"/>
  <c r="AQ70" i="1"/>
  <c r="AO70" i="1"/>
  <c r="AM70" i="1"/>
  <c r="AL70" i="1"/>
  <c r="AT70" i="1" s="1"/>
  <c r="AJ70" i="1"/>
  <c r="AI70" i="1"/>
  <c r="R70" i="1"/>
  <c r="Q70" i="1"/>
  <c r="P70" i="1"/>
  <c r="O70" i="1"/>
  <c r="N70" i="1"/>
  <c r="M70" i="1"/>
  <c r="L70" i="1"/>
  <c r="K70" i="1"/>
  <c r="J70" i="1"/>
  <c r="I70" i="1"/>
  <c r="G70" i="1"/>
  <c r="A70" i="1"/>
  <c r="AW69" i="1"/>
  <c r="AR69" i="1"/>
  <c r="AN69" i="1"/>
  <c r="AL69" i="1"/>
  <c r="AJ69" i="1"/>
  <c r="AI69" i="1"/>
  <c r="R69" i="1"/>
  <c r="Q69" i="1"/>
  <c r="P69" i="1"/>
  <c r="O69" i="1"/>
  <c r="N69" i="1"/>
  <c r="M69" i="1"/>
  <c r="L69" i="1"/>
  <c r="K69" i="1"/>
  <c r="J69" i="1"/>
  <c r="I69" i="1"/>
  <c r="G69" i="1"/>
  <c r="A69" i="1"/>
  <c r="AW68" i="1"/>
  <c r="AS68" i="1"/>
  <c r="AQ68" i="1"/>
  <c r="AO68" i="1"/>
  <c r="AM68" i="1"/>
  <c r="AL68" i="1"/>
  <c r="AT68" i="1" s="1"/>
  <c r="AJ68" i="1"/>
  <c r="AI68" i="1"/>
  <c r="R68" i="1"/>
  <c r="Q68" i="1"/>
  <c r="P68" i="1"/>
  <c r="O68" i="1"/>
  <c r="N68" i="1"/>
  <c r="M68" i="1"/>
  <c r="L68" i="1"/>
  <c r="K68" i="1"/>
  <c r="J68" i="1"/>
  <c r="I68" i="1"/>
  <c r="G68" i="1"/>
  <c r="A68" i="1"/>
  <c r="AW67" i="1"/>
  <c r="AL67" i="1"/>
  <c r="AJ67" i="1"/>
  <c r="AI67" i="1"/>
  <c r="R67" i="1"/>
  <c r="Q67" i="1"/>
  <c r="P67" i="1"/>
  <c r="O67" i="1"/>
  <c r="N67" i="1"/>
  <c r="M67" i="1"/>
  <c r="L67" i="1"/>
  <c r="K67" i="1"/>
  <c r="J67" i="1"/>
  <c r="I67" i="1"/>
  <c r="G67" i="1"/>
  <c r="A67" i="1"/>
  <c r="AW66" i="1"/>
  <c r="AS66" i="1"/>
  <c r="AQ66" i="1"/>
  <c r="AO66" i="1"/>
  <c r="AM66" i="1"/>
  <c r="AL66" i="1"/>
  <c r="AT66" i="1" s="1"/>
  <c r="AJ66" i="1"/>
  <c r="AI66" i="1"/>
  <c r="R66" i="1"/>
  <c r="Q66" i="1"/>
  <c r="P66" i="1"/>
  <c r="O66" i="1"/>
  <c r="N66" i="1"/>
  <c r="M66" i="1"/>
  <c r="L66" i="1"/>
  <c r="K66" i="1"/>
  <c r="J66" i="1"/>
  <c r="I66" i="1"/>
  <c r="G66" i="1"/>
  <c r="A66" i="1"/>
  <c r="AW65" i="1"/>
  <c r="AR65" i="1"/>
  <c r="AN65" i="1"/>
  <c r="AL65" i="1"/>
  <c r="AJ65" i="1"/>
  <c r="AI65" i="1"/>
  <c r="R65" i="1"/>
  <c r="Q65" i="1"/>
  <c r="P65" i="1"/>
  <c r="O65" i="1"/>
  <c r="N65" i="1"/>
  <c r="M65" i="1"/>
  <c r="L65" i="1"/>
  <c r="K65" i="1"/>
  <c r="J65" i="1"/>
  <c r="I65" i="1"/>
  <c r="G65" i="1"/>
  <c r="A65" i="1"/>
  <c r="AW64" i="1"/>
  <c r="AS64" i="1"/>
  <c r="AQ64" i="1"/>
  <c r="AO64" i="1"/>
  <c r="AM64" i="1"/>
  <c r="AL64" i="1"/>
  <c r="AT64" i="1" s="1"/>
  <c r="AJ64" i="1"/>
  <c r="AI64" i="1"/>
  <c r="R64" i="1"/>
  <c r="Q64" i="1"/>
  <c r="P64" i="1"/>
  <c r="O64" i="1"/>
  <c r="N64" i="1"/>
  <c r="M64" i="1"/>
  <c r="L64" i="1"/>
  <c r="K64" i="1"/>
  <c r="J64" i="1"/>
  <c r="I64" i="1"/>
  <c r="G64" i="1"/>
  <c r="A64" i="1"/>
  <c r="AW63" i="1"/>
  <c r="AL63" i="1"/>
  <c r="AJ63" i="1"/>
  <c r="AI63" i="1"/>
  <c r="R63" i="1"/>
  <c r="Q63" i="1"/>
  <c r="P63" i="1"/>
  <c r="O63" i="1"/>
  <c r="N63" i="1"/>
  <c r="M63" i="1"/>
  <c r="L63" i="1"/>
  <c r="K63" i="1"/>
  <c r="J63" i="1"/>
  <c r="I63" i="1"/>
  <c r="G63" i="1"/>
  <c r="A63" i="1"/>
  <c r="AW62" i="1"/>
  <c r="AS62" i="1"/>
  <c r="AQ62" i="1"/>
  <c r="AO62" i="1"/>
  <c r="AM62" i="1"/>
  <c r="AL62" i="1"/>
  <c r="AT62" i="1" s="1"/>
  <c r="AJ62" i="1"/>
  <c r="AI62" i="1"/>
  <c r="R62" i="1"/>
  <c r="Q62" i="1"/>
  <c r="P62" i="1"/>
  <c r="O62" i="1"/>
  <c r="N62" i="1"/>
  <c r="M62" i="1"/>
  <c r="L62" i="1"/>
  <c r="K62" i="1"/>
  <c r="J62" i="1"/>
  <c r="I62" i="1"/>
  <c r="G62" i="1"/>
  <c r="A62" i="1"/>
  <c r="AW61" i="1"/>
  <c r="AR61" i="1"/>
  <c r="AN61" i="1"/>
  <c r="AL61" i="1"/>
  <c r="AJ61" i="1"/>
  <c r="AI61" i="1"/>
  <c r="R61" i="1"/>
  <c r="Q61" i="1"/>
  <c r="P61" i="1"/>
  <c r="O61" i="1"/>
  <c r="N61" i="1"/>
  <c r="M61" i="1"/>
  <c r="L61" i="1"/>
  <c r="K61" i="1"/>
  <c r="J61" i="1"/>
  <c r="I61" i="1"/>
  <c r="G61" i="1"/>
  <c r="A61" i="1"/>
  <c r="AW60" i="1"/>
  <c r="AS60" i="1"/>
  <c r="AQ60" i="1"/>
  <c r="AO60" i="1"/>
  <c r="AM60" i="1"/>
  <c r="AL60" i="1"/>
  <c r="AT60" i="1" s="1"/>
  <c r="AJ60" i="1"/>
  <c r="AI60" i="1"/>
  <c r="R60" i="1"/>
  <c r="Q60" i="1"/>
  <c r="P60" i="1"/>
  <c r="O60" i="1"/>
  <c r="N60" i="1"/>
  <c r="M60" i="1"/>
  <c r="L60" i="1"/>
  <c r="K60" i="1"/>
  <c r="J60" i="1"/>
  <c r="I60" i="1"/>
  <c r="G60" i="1"/>
  <c r="A60" i="1"/>
  <c r="AW59" i="1"/>
  <c r="AL59" i="1"/>
  <c r="AJ59" i="1"/>
  <c r="AI59" i="1"/>
  <c r="R59" i="1"/>
  <c r="Q59" i="1"/>
  <c r="P59" i="1"/>
  <c r="O59" i="1"/>
  <c r="N59" i="1"/>
  <c r="M59" i="1"/>
  <c r="L59" i="1"/>
  <c r="K59" i="1"/>
  <c r="J59" i="1"/>
  <c r="I59" i="1"/>
  <c r="G59" i="1"/>
  <c r="A59" i="1"/>
  <c r="AW58" i="1"/>
  <c r="AS58" i="1"/>
  <c r="AQ58" i="1"/>
  <c r="AO58" i="1"/>
  <c r="AM58" i="1"/>
  <c r="AL58" i="1"/>
  <c r="AT58" i="1" s="1"/>
  <c r="AJ58" i="1"/>
  <c r="AI58" i="1"/>
  <c r="R58" i="1"/>
  <c r="Q58" i="1"/>
  <c r="P58" i="1"/>
  <c r="O58" i="1"/>
  <c r="N58" i="1"/>
  <c r="M58" i="1"/>
  <c r="L58" i="1"/>
  <c r="K58" i="1"/>
  <c r="J58" i="1"/>
  <c r="I58" i="1"/>
  <c r="G58" i="1"/>
  <c r="A58" i="1"/>
  <c r="AW57" i="1"/>
  <c r="AR57" i="1"/>
  <c r="AN57" i="1"/>
  <c r="AL57" i="1"/>
  <c r="AJ57" i="1"/>
  <c r="AI57" i="1"/>
  <c r="R57" i="1"/>
  <c r="Q57" i="1"/>
  <c r="P57" i="1"/>
  <c r="O57" i="1"/>
  <c r="N57" i="1"/>
  <c r="M57" i="1"/>
  <c r="L57" i="1"/>
  <c r="K57" i="1"/>
  <c r="J57" i="1"/>
  <c r="I57" i="1"/>
  <c r="G57" i="1"/>
  <c r="A57" i="1"/>
  <c r="AW56" i="1"/>
  <c r="AS56" i="1"/>
  <c r="AQ56" i="1"/>
  <c r="AO56" i="1"/>
  <c r="AM56" i="1"/>
  <c r="AL56" i="1"/>
  <c r="AT56" i="1" s="1"/>
  <c r="AJ56" i="1"/>
  <c r="AI56" i="1"/>
  <c r="R56" i="1"/>
  <c r="Q56" i="1"/>
  <c r="P56" i="1"/>
  <c r="O56" i="1"/>
  <c r="N56" i="1"/>
  <c r="M56" i="1"/>
  <c r="L56" i="1"/>
  <c r="K56" i="1"/>
  <c r="J56" i="1"/>
  <c r="I56" i="1"/>
  <c r="G56" i="1"/>
  <c r="A56" i="1"/>
  <c r="AW55" i="1"/>
  <c r="AL55" i="1"/>
  <c r="AJ55" i="1"/>
  <c r="AI55" i="1"/>
  <c r="R55" i="1"/>
  <c r="Q55" i="1"/>
  <c r="P55" i="1"/>
  <c r="O55" i="1"/>
  <c r="N55" i="1"/>
  <c r="M55" i="1"/>
  <c r="L55" i="1"/>
  <c r="K55" i="1"/>
  <c r="J55" i="1"/>
  <c r="I55" i="1"/>
  <c r="G55" i="1"/>
  <c r="A55" i="1"/>
  <c r="AW54" i="1"/>
  <c r="AS54" i="1"/>
  <c r="AQ54" i="1"/>
  <c r="AO54" i="1"/>
  <c r="AM54" i="1"/>
  <c r="AL54" i="1"/>
  <c r="AT54" i="1" s="1"/>
  <c r="AJ54" i="1"/>
  <c r="AI54" i="1"/>
  <c r="R54" i="1"/>
  <c r="Q54" i="1"/>
  <c r="P54" i="1"/>
  <c r="O54" i="1"/>
  <c r="N54" i="1"/>
  <c r="M54" i="1"/>
  <c r="L54" i="1"/>
  <c r="K54" i="1"/>
  <c r="J54" i="1"/>
  <c r="I54" i="1"/>
  <c r="G54" i="1"/>
  <c r="A54" i="1"/>
  <c r="AW53" i="1"/>
  <c r="AR53" i="1"/>
  <c r="AN53" i="1"/>
  <c r="AL53" i="1"/>
  <c r="AJ53" i="1"/>
  <c r="AI53" i="1"/>
  <c r="R53" i="1"/>
  <c r="Q53" i="1"/>
  <c r="P53" i="1"/>
  <c r="O53" i="1"/>
  <c r="N53" i="1"/>
  <c r="M53" i="1"/>
  <c r="L53" i="1"/>
  <c r="K53" i="1"/>
  <c r="J53" i="1"/>
  <c r="I53" i="1"/>
  <c r="G53" i="1"/>
  <c r="A53" i="1"/>
  <c r="AW52" i="1"/>
  <c r="AS52" i="1"/>
  <c r="AQ52" i="1"/>
  <c r="AO52" i="1"/>
  <c r="AM52" i="1"/>
  <c r="AL52" i="1"/>
  <c r="AT52" i="1" s="1"/>
  <c r="AJ52" i="1"/>
  <c r="AI52" i="1"/>
  <c r="R52" i="1"/>
  <c r="Q52" i="1"/>
  <c r="P52" i="1"/>
  <c r="O52" i="1"/>
  <c r="N52" i="1"/>
  <c r="M52" i="1"/>
  <c r="L52" i="1"/>
  <c r="K52" i="1"/>
  <c r="J52" i="1"/>
  <c r="I52" i="1"/>
  <c r="G52" i="1"/>
  <c r="A52" i="1"/>
  <c r="AW51" i="1"/>
  <c r="AL51" i="1"/>
  <c r="AJ51" i="1"/>
  <c r="AI51" i="1"/>
  <c r="R51" i="1"/>
  <c r="Q51" i="1"/>
  <c r="P51" i="1"/>
  <c r="O51" i="1"/>
  <c r="N51" i="1"/>
  <c r="M51" i="1"/>
  <c r="L51" i="1"/>
  <c r="K51" i="1"/>
  <c r="J51" i="1"/>
  <c r="I51" i="1"/>
  <c r="G51" i="1"/>
  <c r="A51" i="1"/>
  <c r="AW50" i="1"/>
  <c r="AS50" i="1"/>
  <c r="AQ50" i="1"/>
  <c r="AO50" i="1"/>
  <c r="AM50" i="1"/>
  <c r="AL50" i="1"/>
  <c r="AT50" i="1" s="1"/>
  <c r="AJ50" i="1"/>
  <c r="AI50" i="1"/>
  <c r="R50" i="1"/>
  <c r="Q50" i="1"/>
  <c r="P50" i="1"/>
  <c r="O50" i="1"/>
  <c r="N50" i="1"/>
  <c r="M50" i="1"/>
  <c r="L50" i="1"/>
  <c r="K50" i="1"/>
  <c r="J50" i="1"/>
  <c r="I50" i="1"/>
  <c r="G50" i="1"/>
  <c r="A50" i="1"/>
  <c r="AW49" i="1"/>
  <c r="AR49" i="1"/>
  <c r="AN49" i="1"/>
  <c r="AL49" i="1"/>
  <c r="AJ49" i="1"/>
  <c r="AI49" i="1"/>
  <c r="R49" i="1"/>
  <c r="Q49" i="1"/>
  <c r="P49" i="1"/>
  <c r="O49" i="1"/>
  <c r="N49" i="1"/>
  <c r="M49" i="1"/>
  <c r="L49" i="1"/>
  <c r="K49" i="1"/>
  <c r="J49" i="1"/>
  <c r="I49" i="1"/>
  <c r="G49" i="1"/>
  <c r="A49" i="1"/>
  <c r="AW48" i="1"/>
  <c r="AS48" i="1"/>
  <c r="AQ48" i="1"/>
  <c r="AO48" i="1"/>
  <c r="AM48" i="1"/>
  <c r="AL48" i="1"/>
  <c r="AT48" i="1" s="1"/>
  <c r="AJ48" i="1"/>
  <c r="AI48" i="1"/>
  <c r="R48" i="1"/>
  <c r="Q48" i="1"/>
  <c r="P48" i="1"/>
  <c r="O48" i="1"/>
  <c r="N48" i="1"/>
  <c r="M48" i="1"/>
  <c r="L48" i="1"/>
  <c r="K48" i="1"/>
  <c r="J48" i="1"/>
  <c r="I48" i="1"/>
  <c r="G48" i="1"/>
  <c r="A48" i="1"/>
  <c r="AW47" i="1"/>
  <c r="AL47" i="1"/>
  <c r="AJ47" i="1"/>
  <c r="AI47" i="1"/>
  <c r="R47" i="1"/>
  <c r="Q47" i="1"/>
  <c r="P47" i="1"/>
  <c r="O47" i="1"/>
  <c r="N47" i="1"/>
  <c r="M47" i="1"/>
  <c r="L47" i="1"/>
  <c r="K47" i="1"/>
  <c r="J47" i="1"/>
  <c r="I47" i="1"/>
  <c r="G47" i="1"/>
  <c r="A47" i="1"/>
  <c r="AW46" i="1"/>
  <c r="AS46" i="1"/>
  <c r="AQ46" i="1"/>
  <c r="AO46" i="1"/>
  <c r="AM46" i="1"/>
  <c r="AL46" i="1"/>
  <c r="AT46" i="1" s="1"/>
  <c r="AJ46" i="1"/>
  <c r="AI46" i="1"/>
  <c r="R46" i="1"/>
  <c r="Q46" i="1"/>
  <c r="P46" i="1"/>
  <c r="O46" i="1"/>
  <c r="N46" i="1"/>
  <c r="M46" i="1"/>
  <c r="L46" i="1"/>
  <c r="K46" i="1"/>
  <c r="J46" i="1"/>
  <c r="I46" i="1"/>
  <c r="G46" i="1"/>
  <c r="A46" i="1"/>
  <c r="AW45" i="1"/>
  <c r="AR45" i="1"/>
  <c r="AN45" i="1"/>
  <c r="AL45" i="1"/>
  <c r="AJ45" i="1"/>
  <c r="AI45" i="1"/>
  <c r="R45" i="1"/>
  <c r="Q45" i="1"/>
  <c r="P45" i="1"/>
  <c r="O45" i="1"/>
  <c r="N45" i="1"/>
  <c r="M45" i="1"/>
  <c r="L45" i="1"/>
  <c r="K45" i="1"/>
  <c r="J45" i="1"/>
  <c r="I45" i="1"/>
  <c r="G45" i="1"/>
  <c r="A45" i="1"/>
  <c r="AW44" i="1"/>
  <c r="AS44" i="1"/>
  <c r="AQ44" i="1"/>
  <c r="AO44" i="1"/>
  <c r="AM44" i="1"/>
  <c r="AL44" i="1"/>
  <c r="AT44" i="1" s="1"/>
  <c r="AJ44" i="1"/>
  <c r="AI44" i="1"/>
  <c r="R44" i="1"/>
  <c r="Q44" i="1"/>
  <c r="P44" i="1"/>
  <c r="O44" i="1"/>
  <c r="N44" i="1"/>
  <c r="M44" i="1"/>
  <c r="L44" i="1"/>
  <c r="K44" i="1"/>
  <c r="S44" i="1" s="1"/>
  <c r="J44" i="1"/>
  <c r="I44" i="1"/>
  <c r="G44" i="1"/>
  <c r="A44" i="1"/>
  <c r="AW43" i="1"/>
  <c r="AL43" i="1"/>
  <c r="AS43" i="1" s="1"/>
  <c r="AJ43" i="1"/>
  <c r="AI43" i="1"/>
  <c r="R43" i="1"/>
  <c r="Q43" i="1"/>
  <c r="P43" i="1"/>
  <c r="O43" i="1"/>
  <c r="N43" i="1"/>
  <c r="M43" i="1"/>
  <c r="L43" i="1"/>
  <c r="K43" i="1"/>
  <c r="V43" i="1" s="1"/>
  <c r="J43" i="1"/>
  <c r="I43" i="1"/>
  <c r="G43" i="1"/>
  <c r="A43" i="1"/>
  <c r="AW42" i="1"/>
  <c r="AS42" i="1"/>
  <c r="AQ42" i="1"/>
  <c r="AO42" i="1"/>
  <c r="AM42" i="1"/>
  <c r="AL42" i="1"/>
  <c r="AT42" i="1" s="1"/>
  <c r="AJ42" i="1"/>
  <c r="AI42" i="1"/>
  <c r="R42" i="1"/>
  <c r="Q42" i="1"/>
  <c r="P42" i="1"/>
  <c r="O42" i="1"/>
  <c r="N42" i="1"/>
  <c r="M42" i="1"/>
  <c r="L42" i="1"/>
  <c r="K42" i="1"/>
  <c r="S42" i="1" s="1"/>
  <c r="J42" i="1"/>
  <c r="I42" i="1"/>
  <c r="G42" i="1"/>
  <c r="A42" i="1"/>
  <c r="AW41" i="1"/>
  <c r="AL41" i="1"/>
  <c r="AS41" i="1" s="1"/>
  <c r="AJ41" i="1"/>
  <c r="AI41" i="1"/>
  <c r="R41" i="1"/>
  <c r="Q41" i="1"/>
  <c r="P41" i="1"/>
  <c r="O41" i="1"/>
  <c r="N41" i="1"/>
  <c r="M41" i="1"/>
  <c r="L41" i="1"/>
  <c r="K41" i="1"/>
  <c r="V41" i="1" s="1"/>
  <c r="J41" i="1"/>
  <c r="I41" i="1"/>
  <c r="G41" i="1"/>
  <c r="A41" i="1"/>
  <c r="AW40" i="1"/>
  <c r="AS40" i="1"/>
  <c r="AQ40" i="1"/>
  <c r="AO40" i="1"/>
  <c r="AM40" i="1"/>
  <c r="AL40" i="1"/>
  <c r="AT40" i="1" s="1"/>
  <c r="AJ40" i="1"/>
  <c r="AI40" i="1"/>
  <c r="R40" i="1"/>
  <c r="Q40" i="1"/>
  <c r="P40" i="1"/>
  <c r="O40" i="1"/>
  <c r="N40" i="1"/>
  <c r="M40" i="1"/>
  <c r="L40" i="1"/>
  <c r="K40" i="1"/>
  <c r="S40" i="1" s="1"/>
  <c r="J40" i="1"/>
  <c r="I40" i="1"/>
  <c r="G40" i="1"/>
  <c r="A40" i="1"/>
  <c r="AW39" i="1"/>
  <c r="AL39" i="1"/>
  <c r="AS39" i="1" s="1"/>
  <c r="AJ39" i="1"/>
  <c r="AI39" i="1"/>
  <c r="R39" i="1"/>
  <c r="Q39" i="1"/>
  <c r="P39" i="1"/>
  <c r="O39" i="1"/>
  <c r="N39" i="1"/>
  <c r="M39" i="1"/>
  <c r="L39" i="1"/>
  <c r="K39" i="1"/>
  <c r="V39" i="1" s="1"/>
  <c r="J39" i="1"/>
  <c r="I39" i="1"/>
  <c r="G39" i="1"/>
  <c r="A39" i="1"/>
  <c r="AW38" i="1"/>
  <c r="AS38" i="1"/>
  <c r="AQ38" i="1"/>
  <c r="AO38" i="1"/>
  <c r="AM38" i="1"/>
  <c r="AL38" i="1"/>
  <c r="AT38" i="1" s="1"/>
  <c r="AJ38" i="1"/>
  <c r="AI38" i="1"/>
  <c r="R38" i="1"/>
  <c r="Q38" i="1"/>
  <c r="P38" i="1"/>
  <c r="O38" i="1"/>
  <c r="N38" i="1"/>
  <c r="M38" i="1"/>
  <c r="L38" i="1"/>
  <c r="K38" i="1"/>
  <c r="S38" i="1" s="1"/>
  <c r="J38" i="1"/>
  <c r="I38" i="1"/>
  <c r="G38" i="1"/>
  <c r="A38" i="1"/>
  <c r="AW37" i="1"/>
  <c r="AL37" i="1"/>
  <c r="AS37" i="1" s="1"/>
  <c r="AJ37" i="1"/>
  <c r="AI37" i="1"/>
  <c r="R37" i="1"/>
  <c r="Q37" i="1"/>
  <c r="P37" i="1"/>
  <c r="O37" i="1"/>
  <c r="N37" i="1"/>
  <c r="M37" i="1"/>
  <c r="L37" i="1"/>
  <c r="K37" i="1"/>
  <c r="V37" i="1" s="1"/>
  <c r="J37" i="1"/>
  <c r="I37" i="1"/>
  <c r="G37" i="1"/>
  <c r="A37" i="1"/>
  <c r="AW36" i="1"/>
  <c r="AS36" i="1"/>
  <c r="AQ36" i="1"/>
  <c r="AO36" i="1"/>
  <c r="AM36" i="1"/>
  <c r="AL36" i="1"/>
  <c r="AT36" i="1" s="1"/>
  <c r="AJ36" i="1"/>
  <c r="AI36" i="1"/>
  <c r="R36" i="1"/>
  <c r="Q36" i="1"/>
  <c r="P36" i="1"/>
  <c r="O36" i="1"/>
  <c r="N36" i="1"/>
  <c r="M36" i="1"/>
  <c r="L36" i="1"/>
  <c r="K36" i="1"/>
  <c r="S36" i="1" s="1"/>
  <c r="J36" i="1"/>
  <c r="I36" i="1"/>
  <c r="G36" i="1"/>
  <c r="A36" i="1"/>
  <c r="AW35" i="1"/>
  <c r="AL35" i="1"/>
  <c r="AS35" i="1" s="1"/>
  <c r="AJ35" i="1"/>
  <c r="AI35" i="1"/>
  <c r="R35" i="1"/>
  <c r="Q35" i="1"/>
  <c r="P35" i="1"/>
  <c r="O35" i="1"/>
  <c r="N35" i="1"/>
  <c r="M35" i="1"/>
  <c r="L35" i="1"/>
  <c r="K35" i="1"/>
  <c r="V35" i="1" s="1"/>
  <c r="J35" i="1"/>
  <c r="I35" i="1"/>
  <c r="G35" i="1"/>
  <c r="A35" i="1"/>
  <c r="AW34" i="1"/>
  <c r="AS34" i="1"/>
  <c r="AQ34" i="1"/>
  <c r="AO34" i="1"/>
  <c r="AM34" i="1"/>
  <c r="AL34" i="1"/>
  <c r="AT34" i="1" s="1"/>
  <c r="AJ34" i="1"/>
  <c r="AI34" i="1"/>
  <c r="R34" i="1"/>
  <c r="Q34" i="1"/>
  <c r="P34" i="1"/>
  <c r="O34" i="1"/>
  <c r="N34" i="1"/>
  <c r="M34" i="1"/>
  <c r="L34" i="1"/>
  <c r="K34" i="1"/>
  <c r="S34" i="1" s="1"/>
  <c r="J34" i="1"/>
  <c r="I34" i="1"/>
  <c r="G34" i="1"/>
  <c r="A34" i="1"/>
  <c r="AW33" i="1"/>
  <c r="AL33" i="1"/>
  <c r="AS33" i="1" s="1"/>
  <c r="AJ33" i="1"/>
  <c r="AI33" i="1"/>
  <c r="R33" i="1"/>
  <c r="Q33" i="1"/>
  <c r="P33" i="1"/>
  <c r="O33" i="1"/>
  <c r="N33" i="1"/>
  <c r="M33" i="1"/>
  <c r="L33" i="1"/>
  <c r="K33" i="1"/>
  <c r="V33" i="1" s="1"/>
  <c r="J33" i="1"/>
  <c r="I33" i="1"/>
  <c r="G33" i="1"/>
  <c r="A33" i="1"/>
  <c r="AW32" i="1"/>
  <c r="AS32" i="1"/>
  <c r="AQ32" i="1"/>
  <c r="AO32" i="1"/>
  <c r="AM32" i="1"/>
  <c r="AL32" i="1"/>
  <c r="AT32" i="1" s="1"/>
  <c r="AJ32" i="1"/>
  <c r="AI32" i="1"/>
  <c r="R32" i="1"/>
  <c r="Q32" i="1"/>
  <c r="P32" i="1"/>
  <c r="O32" i="1"/>
  <c r="N32" i="1"/>
  <c r="M32" i="1"/>
  <c r="L32" i="1"/>
  <c r="K32" i="1"/>
  <c r="S32" i="1" s="1"/>
  <c r="J32" i="1"/>
  <c r="I32" i="1"/>
  <c r="G32" i="1"/>
  <c r="A32" i="1"/>
  <c r="AW31" i="1"/>
  <c r="AL31" i="1"/>
  <c r="AS31" i="1" s="1"/>
  <c r="AJ31" i="1"/>
  <c r="AI31" i="1"/>
  <c r="R31" i="1"/>
  <c r="Q31" i="1"/>
  <c r="P31" i="1"/>
  <c r="O31" i="1"/>
  <c r="N31" i="1"/>
  <c r="M31" i="1"/>
  <c r="L31" i="1"/>
  <c r="K31" i="1"/>
  <c r="V31" i="1" s="1"/>
  <c r="J31" i="1"/>
  <c r="I31" i="1"/>
  <c r="G31" i="1"/>
  <c r="A31" i="1"/>
  <c r="AW30" i="1"/>
  <c r="AS30" i="1"/>
  <c r="AQ30" i="1"/>
  <c r="AO30" i="1"/>
  <c r="AM30" i="1"/>
  <c r="AL30" i="1"/>
  <c r="AT30" i="1" s="1"/>
  <c r="AJ30" i="1"/>
  <c r="AI30" i="1"/>
  <c r="R30" i="1"/>
  <c r="Q30" i="1"/>
  <c r="P30" i="1"/>
  <c r="O30" i="1"/>
  <c r="N30" i="1"/>
  <c r="M30" i="1"/>
  <c r="L30" i="1"/>
  <c r="K30" i="1"/>
  <c r="S30" i="1" s="1"/>
  <c r="J30" i="1"/>
  <c r="I30" i="1"/>
  <c r="G30" i="1"/>
  <c r="A30" i="1"/>
  <c r="AL29" i="1"/>
  <c r="AS29" i="1" s="1"/>
  <c r="AJ29" i="1"/>
  <c r="AI29" i="1"/>
  <c r="Q29" i="1"/>
  <c r="O29" i="1"/>
  <c r="N29" i="1"/>
  <c r="M29" i="1"/>
  <c r="L29" i="1"/>
  <c r="K29" i="1"/>
  <c r="V29" i="1" s="1"/>
  <c r="J29" i="1"/>
  <c r="I29" i="1"/>
  <c r="G29" i="1"/>
  <c r="A29" i="1"/>
  <c r="AS28" i="1"/>
  <c r="AQ28" i="1"/>
  <c r="AO28" i="1"/>
  <c r="AM28" i="1"/>
  <c r="AL28" i="1"/>
  <c r="AT28" i="1" s="1"/>
  <c r="AJ28" i="1"/>
  <c r="AI28" i="1"/>
  <c r="Q28" i="1"/>
  <c r="O28" i="1"/>
  <c r="N28" i="1"/>
  <c r="M28" i="1"/>
  <c r="L28" i="1"/>
  <c r="K28" i="1"/>
  <c r="S28" i="1" s="1"/>
  <c r="J28" i="1"/>
  <c r="I28" i="1"/>
  <c r="G28" i="1"/>
  <c r="A28" i="1"/>
  <c r="BG27" i="1"/>
  <c r="BF27" i="1"/>
  <c r="BE27" i="1"/>
  <c r="BD27" i="1"/>
  <c r="BC27" i="1"/>
  <c r="BB27" i="1"/>
  <c r="BA27" i="1"/>
  <c r="AZ27" i="1"/>
  <c r="AY27" i="1"/>
  <c r="AX27" i="1"/>
  <c r="AL27" i="1"/>
  <c r="AS27" i="1" s="1"/>
  <c r="AJ27" i="1"/>
  <c r="AI27" i="1"/>
  <c r="Q27" i="1"/>
  <c r="O27" i="1"/>
  <c r="N27" i="1"/>
  <c r="M27" i="1"/>
  <c r="L27" i="1"/>
  <c r="K27" i="1"/>
  <c r="V27" i="1" s="1"/>
  <c r="J27" i="1"/>
  <c r="I27" i="1"/>
  <c r="G27" i="1"/>
  <c r="A27" i="1"/>
  <c r="BG26" i="1"/>
  <c r="BF26" i="1"/>
  <c r="BE26" i="1"/>
  <c r="BD26" i="1"/>
  <c r="BC26" i="1"/>
  <c r="BB26" i="1"/>
  <c r="BA26" i="1"/>
  <c r="AZ26" i="1"/>
  <c r="AY26" i="1"/>
  <c r="AX26" i="1"/>
  <c r="AS26" i="1"/>
  <c r="AQ26" i="1"/>
  <c r="AO26" i="1"/>
  <c r="AM26" i="1"/>
  <c r="AL26" i="1"/>
  <c r="AT26" i="1" s="1"/>
  <c r="AJ26" i="1"/>
  <c r="AI26" i="1"/>
  <c r="Q26" i="1"/>
  <c r="O26" i="1"/>
  <c r="N26" i="1"/>
  <c r="M26" i="1"/>
  <c r="L26" i="1"/>
  <c r="K26" i="1"/>
  <c r="S26" i="1" s="1"/>
  <c r="J26" i="1"/>
  <c r="I26" i="1"/>
  <c r="G26" i="1"/>
  <c r="A26" i="1"/>
  <c r="BG25" i="1"/>
  <c r="BF25" i="1"/>
  <c r="BE25" i="1"/>
  <c r="BD25" i="1"/>
  <c r="BC25" i="1"/>
  <c r="BB25" i="1"/>
  <c r="BA25" i="1"/>
  <c r="AZ25" i="1"/>
  <c r="AY25" i="1"/>
  <c r="AX25" i="1"/>
  <c r="AL25" i="1"/>
  <c r="AS25" i="1" s="1"/>
  <c r="AJ25" i="1"/>
  <c r="AI25" i="1"/>
  <c r="Q25" i="1"/>
  <c r="O25" i="1"/>
  <c r="N25" i="1"/>
  <c r="M25" i="1"/>
  <c r="L25" i="1"/>
  <c r="K25" i="1"/>
  <c r="V25" i="1" s="1"/>
  <c r="J25" i="1"/>
  <c r="I25" i="1"/>
  <c r="G25" i="1"/>
  <c r="A25" i="1"/>
  <c r="BG24" i="1"/>
  <c r="BF24" i="1"/>
  <c r="BE24" i="1"/>
  <c r="BD24" i="1"/>
  <c r="BC24" i="1"/>
  <c r="BB24" i="1"/>
  <c r="BA24" i="1"/>
  <c r="AZ24" i="1"/>
  <c r="AY24" i="1"/>
  <c r="AX24" i="1"/>
  <c r="AS24" i="1"/>
  <c r="AQ24" i="1"/>
  <c r="AO24" i="1"/>
  <c r="AM24" i="1"/>
  <c r="AL24" i="1"/>
  <c r="AT24" i="1" s="1"/>
  <c r="AJ24" i="1"/>
  <c r="AI24" i="1"/>
  <c r="Q24" i="1"/>
  <c r="O24" i="1"/>
  <c r="N24" i="1"/>
  <c r="M24" i="1"/>
  <c r="L24" i="1"/>
  <c r="K24" i="1"/>
  <c r="S24" i="1" s="1"/>
  <c r="J24" i="1"/>
  <c r="I24" i="1"/>
  <c r="G24" i="1"/>
  <c r="A24" i="1"/>
  <c r="BG23" i="1"/>
  <c r="BF23" i="1"/>
  <c r="BE23" i="1"/>
  <c r="BD23" i="1"/>
  <c r="BC23" i="1"/>
  <c r="BB23" i="1"/>
  <c r="BA23" i="1"/>
  <c r="AZ23" i="1"/>
  <c r="AY23" i="1"/>
  <c r="AX23" i="1"/>
  <c r="AL23" i="1"/>
  <c r="AS23" i="1" s="1"/>
  <c r="AJ23" i="1"/>
  <c r="AI23" i="1"/>
  <c r="Q23" i="1"/>
  <c r="O23" i="1"/>
  <c r="N23" i="1"/>
  <c r="M23" i="1"/>
  <c r="L23" i="1"/>
  <c r="K23" i="1"/>
  <c r="V23" i="1" s="1"/>
  <c r="J23" i="1"/>
  <c r="I23" i="1"/>
  <c r="G23" i="1"/>
  <c r="A23" i="1"/>
  <c r="BG22" i="1"/>
  <c r="BF22" i="1"/>
  <c r="BE22" i="1"/>
  <c r="BD22" i="1"/>
  <c r="BC22" i="1"/>
  <c r="BB22" i="1"/>
  <c r="BA22" i="1"/>
  <c r="AZ22" i="1"/>
  <c r="AY22" i="1"/>
  <c r="AX22" i="1"/>
  <c r="AS22" i="1"/>
  <c r="AQ22" i="1"/>
  <c r="AO22" i="1"/>
  <c r="AM22" i="1"/>
  <c r="AL22" i="1"/>
  <c r="AT22" i="1" s="1"/>
  <c r="AJ22" i="1"/>
  <c r="AI22" i="1"/>
  <c r="Q22" i="1"/>
  <c r="O22" i="1"/>
  <c r="N22" i="1"/>
  <c r="M22" i="1"/>
  <c r="L22" i="1"/>
  <c r="K22" i="1"/>
  <c r="S22" i="1" s="1"/>
  <c r="J22" i="1"/>
  <c r="I22" i="1"/>
  <c r="G22" i="1"/>
  <c r="A22" i="1"/>
  <c r="BG21" i="1"/>
  <c r="BF21" i="1"/>
  <c r="BE21" i="1"/>
  <c r="BD21" i="1"/>
  <c r="BC21" i="1"/>
  <c r="BB21" i="1"/>
  <c r="BA21" i="1"/>
  <c r="AZ21" i="1"/>
  <c r="AY21" i="1"/>
  <c r="AX21" i="1"/>
  <c r="AL21" i="1"/>
  <c r="AS21" i="1" s="1"/>
  <c r="AJ21" i="1"/>
  <c r="AI21" i="1"/>
  <c r="Q21" i="1"/>
  <c r="O21" i="1"/>
  <c r="N21" i="1"/>
  <c r="M21" i="1"/>
  <c r="L21" i="1"/>
  <c r="K21" i="1"/>
  <c r="V21" i="1" s="1"/>
  <c r="J21" i="1"/>
  <c r="I21" i="1"/>
  <c r="G21" i="1"/>
  <c r="A21" i="1"/>
  <c r="BG20" i="1"/>
  <c r="BF20" i="1"/>
  <c r="BE20" i="1"/>
  <c r="BD20" i="1"/>
  <c r="BC20" i="1"/>
  <c r="BB20" i="1"/>
  <c r="BA20" i="1"/>
  <c r="AZ20" i="1"/>
  <c r="AY20" i="1"/>
  <c r="AX20" i="1"/>
  <c r="AS20" i="1"/>
  <c r="AQ20" i="1"/>
  <c r="AO20" i="1"/>
  <c r="AM20" i="1"/>
  <c r="AL20" i="1"/>
  <c r="AT20" i="1" s="1"/>
  <c r="AJ20" i="1"/>
  <c r="AI20" i="1"/>
  <c r="Q20" i="1"/>
  <c r="O20" i="1"/>
  <c r="N20" i="1"/>
  <c r="M20" i="1"/>
  <c r="L20" i="1"/>
  <c r="K20" i="1"/>
  <c r="S20" i="1" s="1"/>
  <c r="J20" i="1"/>
  <c r="I20" i="1"/>
  <c r="G20" i="1"/>
  <c r="A20" i="1"/>
  <c r="BG19" i="1"/>
  <c r="BF19" i="1"/>
  <c r="BE19" i="1"/>
  <c r="BD19" i="1"/>
  <c r="BC19" i="1"/>
  <c r="BB19" i="1"/>
  <c r="BA19" i="1"/>
  <c r="AZ19" i="1"/>
  <c r="AY19" i="1"/>
  <c r="AX19" i="1"/>
  <c r="AL19" i="1"/>
  <c r="AS19" i="1" s="1"/>
  <c r="AJ19" i="1"/>
  <c r="AI19" i="1"/>
  <c r="Q19" i="1"/>
  <c r="O19" i="1"/>
  <c r="N19" i="1"/>
  <c r="M19" i="1"/>
  <c r="L19" i="1"/>
  <c r="K19" i="1"/>
  <c r="V19" i="1" s="1"/>
  <c r="J19" i="1"/>
  <c r="I19" i="1"/>
  <c r="G19" i="1"/>
  <c r="A19" i="1"/>
  <c r="BG18" i="1"/>
  <c r="BF18" i="1"/>
  <c r="BE18" i="1"/>
  <c r="BD18" i="1"/>
  <c r="BC18" i="1"/>
  <c r="BB18" i="1"/>
  <c r="BA18" i="1"/>
  <c r="AZ18" i="1"/>
  <c r="AY18" i="1"/>
  <c r="AX18" i="1"/>
  <c r="AS18" i="1"/>
  <c r="AQ18" i="1"/>
  <c r="AO18" i="1"/>
  <c r="AM18" i="1"/>
  <c r="AL18" i="1"/>
  <c r="AT18" i="1" s="1"/>
  <c r="AJ18" i="1"/>
  <c r="AI18" i="1"/>
  <c r="Q18" i="1"/>
  <c r="O18" i="1"/>
  <c r="N18" i="1"/>
  <c r="M18" i="1"/>
  <c r="L18" i="1"/>
  <c r="K18" i="1"/>
  <c r="S18" i="1" s="1"/>
  <c r="J18" i="1"/>
  <c r="I18" i="1"/>
  <c r="G18" i="1"/>
  <c r="A18" i="1"/>
  <c r="BG17" i="1"/>
  <c r="BF17" i="1"/>
  <c r="BE17" i="1"/>
  <c r="BD17" i="1"/>
  <c r="BC17" i="1"/>
  <c r="BB17" i="1"/>
  <c r="BA17" i="1"/>
  <c r="AZ17" i="1"/>
  <c r="AY17" i="1"/>
  <c r="AX17" i="1"/>
  <c r="AL17" i="1"/>
  <c r="AS17" i="1" s="1"/>
  <c r="AJ17" i="1"/>
  <c r="AI17" i="1"/>
  <c r="Q17" i="1"/>
  <c r="O17" i="1"/>
  <c r="N17" i="1"/>
  <c r="M17" i="1"/>
  <c r="L17" i="1"/>
  <c r="K17" i="1"/>
  <c r="V17" i="1" s="1"/>
  <c r="J17" i="1"/>
  <c r="I17" i="1"/>
  <c r="G17" i="1"/>
  <c r="A17" i="1"/>
  <c r="BG16" i="1"/>
  <c r="BF16" i="1"/>
  <c r="BE16" i="1"/>
  <c r="BD16" i="1"/>
  <c r="BC16" i="1"/>
  <c r="BB16" i="1"/>
  <c r="BA16" i="1"/>
  <c r="AZ16" i="1"/>
  <c r="AY16" i="1"/>
  <c r="AX16" i="1"/>
  <c r="AS16" i="1"/>
  <c r="AQ16" i="1"/>
  <c r="AO16" i="1"/>
  <c r="AM16" i="1"/>
  <c r="AL16" i="1"/>
  <c r="AT16" i="1" s="1"/>
  <c r="AJ16" i="1"/>
  <c r="AI16" i="1"/>
  <c r="Q16" i="1"/>
  <c r="O16" i="1"/>
  <c r="N16" i="1"/>
  <c r="M16" i="1"/>
  <c r="L16" i="1"/>
  <c r="K16" i="1"/>
  <c r="S16" i="1" s="1"/>
  <c r="J16" i="1"/>
  <c r="I16" i="1"/>
  <c r="G16" i="1"/>
  <c r="A16" i="1"/>
  <c r="BG15" i="1"/>
  <c r="BF15" i="1"/>
  <c r="BE15" i="1"/>
  <c r="BD15" i="1"/>
  <c r="BC15" i="1"/>
  <c r="BB15" i="1"/>
  <c r="BA15" i="1"/>
  <c r="AZ15" i="1"/>
  <c r="AY15" i="1"/>
  <c r="AX15" i="1"/>
  <c r="AL15" i="1"/>
  <c r="AS15" i="1" s="1"/>
  <c r="AJ15" i="1"/>
  <c r="AI15" i="1"/>
  <c r="Q15" i="1"/>
  <c r="O15" i="1"/>
  <c r="N15" i="1"/>
  <c r="M15" i="1"/>
  <c r="L15" i="1"/>
  <c r="K15" i="1"/>
  <c r="V15" i="1" s="1"/>
  <c r="J15" i="1"/>
  <c r="I15" i="1"/>
  <c r="G15" i="1"/>
  <c r="A15" i="1"/>
  <c r="BG14" i="1"/>
  <c r="BF14" i="1"/>
  <c r="BE14" i="1"/>
  <c r="BD14" i="1"/>
  <c r="BC14" i="1"/>
  <c r="BB14" i="1"/>
  <c r="BA14" i="1"/>
  <c r="AZ14" i="1"/>
  <c r="AY14" i="1"/>
  <c r="AX14" i="1"/>
  <c r="AS14" i="1"/>
  <c r="AQ14" i="1"/>
  <c r="AO14" i="1"/>
  <c r="AM14" i="1"/>
  <c r="AL14" i="1"/>
  <c r="AT14" i="1" s="1"/>
  <c r="AJ14" i="1"/>
  <c r="AI14" i="1"/>
  <c r="Q14" i="1"/>
  <c r="O14" i="1"/>
  <c r="N14" i="1"/>
  <c r="M14" i="1"/>
  <c r="L14" i="1"/>
  <c r="K14" i="1"/>
  <c r="S14" i="1" s="1"/>
  <c r="J14" i="1"/>
  <c r="I14" i="1"/>
  <c r="G14" i="1"/>
  <c r="A14" i="1"/>
  <c r="BG13" i="1"/>
  <c r="BF13" i="1"/>
  <c r="BE13" i="1"/>
  <c r="BD13" i="1"/>
  <c r="BC13" i="1"/>
  <c r="BB13" i="1"/>
  <c r="BA13" i="1"/>
  <c r="AZ13" i="1"/>
  <c r="AY13" i="1"/>
  <c r="AX13" i="1"/>
  <c r="AL13" i="1"/>
  <c r="AS13" i="1" s="1"/>
  <c r="AJ13" i="1"/>
  <c r="AI13" i="1"/>
  <c r="Q13" i="1"/>
  <c r="O13" i="1"/>
  <c r="N13" i="1"/>
  <c r="M13" i="1"/>
  <c r="L13" i="1"/>
  <c r="K13" i="1"/>
  <c r="V13" i="1" s="1"/>
  <c r="J13" i="1"/>
  <c r="I13" i="1"/>
  <c r="G13" i="1"/>
  <c r="A13" i="1"/>
  <c r="BG12" i="1"/>
  <c r="BF12" i="1"/>
  <c r="BE12" i="1"/>
  <c r="BD12" i="1"/>
  <c r="BC12" i="1"/>
  <c r="BB12" i="1"/>
  <c r="BA12" i="1"/>
  <c r="AZ12" i="1"/>
  <c r="AY12" i="1"/>
  <c r="AX12" i="1"/>
  <c r="AS12" i="1"/>
  <c r="AQ12" i="1"/>
  <c r="AO12" i="1"/>
  <c r="AM12" i="1"/>
  <c r="AL12" i="1"/>
  <c r="AT12" i="1" s="1"/>
  <c r="AJ12" i="1"/>
  <c r="AI12" i="1"/>
  <c r="Q12" i="1"/>
  <c r="O12" i="1"/>
  <c r="N12" i="1"/>
  <c r="M12" i="1"/>
  <c r="L12" i="1"/>
  <c r="K12" i="1"/>
  <c r="S12" i="1" s="1"/>
  <c r="J12" i="1"/>
  <c r="I12" i="1"/>
  <c r="G12" i="1"/>
  <c r="A12" i="1"/>
  <c r="BG11" i="1"/>
  <c r="BF11" i="1"/>
  <c r="BE11" i="1"/>
  <c r="BD11" i="1"/>
  <c r="BC11" i="1"/>
  <c r="BB11" i="1"/>
  <c r="BA11" i="1"/>
  <c r="AZ11" i="1"/>
  <c r="AY11" i="1"/>
  <c r="AX11" i="1"/>
  <c r="AL11" i="1"/>
  <c r="AS11" i="1" s="1"/>
  <c r="AJ11" i="1"/>
  <c r="AI11" i="1"/>
  <c r="Q11" i="1"/>
  <c r="O11" i="1"/>
  <c r="N11" i="1"/>
  <c r="M11" i="1"/>
  <c r="L11" i="1"/>
  <c r="K11" i="1"/>
  <c r="V11" i="1" s="1"/>
  <c r="J11" i="1"/>
  <c r="I11" i="1"/>
  <c r="G11" i="1"/>
  <c r="A11" i="1"/>
  <c r="BG10" i="1"/>
  <c r="BF10" i="1"/>
  <c r="BE10" i="1"/>
  <c r="BD10" i="1"/>
  <c r="BC10" i="1"/>
  <c r="BB10" i="1"/>
  <c r="BA10" i="1"/>
  <c r="AZ10" i="1"/>
  <c r="AY10" i="1"/>
  <c r="AX10" i="1"/>
  <c r="AS10" i="1"/>
  <c r="AQ10" i="1"/>
  <c r="AO10" i="1"/>
  <c r="AM10" i="1"/>
  <c r="AL10" i="1"/>
  <c r="AT10" i="1" s="1"/>
  <c r="AJ10" i="1"/>
  <c r="AI10" i="1"/>
  <c r="Q10" i="1"/>
  <c r="O10" i="1"/>
  <c r="N10" i="1"/>
  <c r="M10" i="1"/>
  <c r="L10" i="1"/>
  <c r="K10" i="1"/>
  <c r="S10" i="1" s="1"/>
  <c r="J10" i="1"/>
  <c r="I10" i="1"/>
  <c r="G10" i="1"/>
  <c r="A10" i="1"/>
  <c r="BG9" i="1"/>
  <c r="BF9" i="1"/>
  <c r="BE9" i="1"/>
  <c r="BD9" i="1"/>
  <c r="BC9" i="1"/>
  <c r="BB9" i="1"/>
  <c r="BA9" i="1"/>
  <c r="AZ9" i="1"/>
  <c r="AY9" i="1"/>
  <c r="AX9" i="1"/>
  <c r="AL9" i="1"/>
  <c r="AS9" i="1" s="1"/>
  <c r="AJ9" i="1"/>
  <c r="AI9" i="1"/>
  <c r="Q9" i="1"/>
  <c r="O9" i="1"/>
  <c r="N9" i="1"/>
  <c r="M9" i="1"/>
  <c r="L9" i="1"/>
  <c r="K9" i="1"/>
  <c r="V9" i="1" s="1"/>
  <c r="J9" i="1"/>
  <c r="I9" i="1"/>
  <c r="G9" i="1"/>
  <c r="A9" i="1"/>
  <c r="BG8" i="1"/>
  <c r="BF8" i="1"/>
  <c r="BE8" i="1"/>
  <c r="BD8" i="1"/>
  <c r="BC8" i="1"/>
  <c r="BB8" i="1"/>
  <c r="BA8" i="1"/>
  <c r="AZ8" i="1"/>
  <c r="AY8" i="1"/>
  <c r="AX8" i="1"/>
  <c r="AS8" i="1"/>
  <c r="AQ8" i="1"/>
  <c r="AO8" i="1"/>
  <c r="AM8" i="1"/>
  <c r="AL8" i="1"/>
  <c r="AT8" i="1" s="1"/>
  <c r="AJ8" i="1"/>
  <c r="AI8" i="1"/>
  <c r="V8" i="1"/>
  <c r="Q8" i="1"/>
  <c r="O8" i="1"/>
  <c r="N8" i="1"/>
  <c r="M8" i="1"/>
  <c r="L8" i="1"/>
  <c r="K8" i="1"/>
  <c r="J8" i="1"/>
  <c r="I8" i="1"/>
  <c r="H8" i="1"/>
  <c r="H9" i="1" s="1"/>
  <c r="G8" i="1"/>
  <c r="A8" i="1"/>
  <c r="L3" i="1"/>
  <c r="D3" i="1"/>
  <c r="P2" i="1"/>
  <c r="L2" i="1"/>
  <c r="J2" i="1"/>
  <c r="I3" i="1" s="1"/>
  <c r="D2" i="1"/>
  <c r="D1" i="1"/>
  <c r="X9" i="1" l="1"/>
  <c r="W9" i="1"/>
  <c r="W11" i="1"/>
  <c r="W13" i="1"/>
  <c r="W15" i="1"/>
  <c r="W17" i="1"/>
  <c r="W19" i="1"/>
  <c r="X21" i="1"/>
  <c r="W21" i="1"/>
  <c r="W23" i="1"/>
  <c r="W25" i="1"/>
  <c r="X27" i="1"/>
  <c r="W27" i="1"/>
  <c r="X29" i="1"/>
  <c r="W29" i="1"/>
  <c r="R9" i="1"/>
  <c r="H10" i="1"/>
  <c r="AW9" i="1"/>
  <c r="AB10" i="1"/>
  <c r="T10" i="1"/>
  <c r="AB12" i="1"/>
  <c r="T12" i="1"/>
  <c r="U14" i="1"/>
  <c r="AB14" i="1"/>
  <c r="T14" i="1"/>
  <c r="AB16" i="1"/>
  <c r="T16" i="1"/>
  <c r="U18" i="1"/>
  <c r="AB18" i="1"/>
  <c r="T18" i="1"/>
  <c r="U20" i="1"/>
  <c r="AB20" i="1"/>
  <c r="T20" i="1"/>
  <c r="AB22" i="1"/>
  <c r="T22" i="1"/>
  <c r="U24" i="1"/>
  <c r="AB24" i="1"/>
  <c r="T24" i="1"/>
  <c r="U26" i="1"/>
  <c r="AB26" i="1"/>
  <c r="T26" i="1"/>
  <c r="AB28" i="1"/>
  <c r="T28" i="1"/>
  <c r="U30" i="1"/>
  <c r="AB30" i="1"/>
  <c r="T30" i="1"/>
  <c r="X31" i="1"/>
  <c r="W31" i="1"/>
  <c r="U32" i="1"/>
  <c r="AB32" i="1"/>
  <c r="T32" i="1"/>
  <c r="X33" i="1"/>
  <c r="W33" i="1"/>
  <c r="U34" i="1"/>
  <c r="AB34" i="1"/>
  <c r="T34" i="1"/>
  <c r="X35" i="1"/>
  <c r="W35" i="1"/>
  <c r="U36" i="1"/>
  <c r="AB36" i="1"/>
  <c r="T36" i="1"/>
  <c r="X37" i="1"/>
  <c r="W37" i="1"/>
  <c r="U38" i="1"/>
  <c r="AB38" i="1"/>
  <c r="T38" i="1"/>
  <c r="X39" i="1"/>
  <c r="W39" i="1"/>
  <c r="U40" i="1"/>
  <c r="AB40" i="1"/>
  <c r="T40" i="1"/>
  <c r="X41" i="1"/>
  <c r="W41" i="1"/>
  <c r="U42" i="1"/>
  <c r="AB42" i="1"/>
  <c r="T42" i="1"/>
  <c r="X43" i="1"/>
  <c r="W43" i="1"/>
  <c r="AB44" i="1"/>
  <c r="U44" i="1"/>
  <c r="T44" i="1"/>
  <c r="R8" i="1"/>
  <c r="X8" i="1"/>
  <c r="AW8" i="1"/>
  <c r="S9" i="1"/>
  <c r="AN9" i="1"/>
  <c r="AP9" i="1"/>
  <c r="AR9" i="1"/>
  <c r="AT9" i="1"/>
  <c r="V10" i="1"/>
  <c r="S11" i="1"/>
  <c r="AN11" i="1"/>
  <c r="AP11" i="1"/>
  <c r="AR11" i="1"/>
  <c r="AT11" i="1"/>
  <c r="V12" i="1"/>
  <c r="S13" i="1"/>
  <c r="AN13" i="1"/>
  <c r="AP13" i="1"/>
  <c r="AR13" i="1"/>
  <c r="AT13" i="1"/>
  <c r="V14" i="1"/>
  <c r="S15" i="1"/>
  <c r="AN15" i="1"/>
  <c r="AP15" i="1"/>
  <c r="AR15" i="1"/>
  <c r="AT15" i="1"/>
  <c r="V16" i="1"/>
  <c r="S17" i="1"/>
  <c r="AN17" i="1"/>
  <c r="AP17" i="1"/>
  <c r="AR17" i="1"/>
  <c r="AT17" i="1"/>
  <c r="V18" i="1"/>
  <c r="S19" i="1"/>
  <c r="AN19" i="1"/>
  <c r="AP19" i="1"/>
  <c r="AR19" i="1"/>
  <c r="AT19" i="1"/>
  <c r="V20" i="1"/>
  <c r="S21" i="1"/>
  <c r="AN21" i="1"/>
  <c r="AP21" i="1"/>
  <c r="AR21" i="1"/>
  <c r="AT21" i="1"/>
  <c r="V22" i="1"/>
  <c r="S23" i="1"/>
  <c r="AN23" i="1"/>
  <c r="AP23" i="1"/>
  <c r="AR23" i="1"/>
  <c r="AT23" i="1"/>
  <c r="V24" i="1"/>
  <c r="S25" i="1"/>
  <c r="AN25" i="1"/>
  <c r="AP25" i="1"/>
  <c r="AR25" i="1"/>
  <c r="AT25" i="1"/>
  <c r="V26" i="1"/>
  <c r="S27" i="1"/>
  <c r="AN27" i="1"/>
  <c r="AP27" i="1"/>
  <c r="AR27" i="1"/>
  <c r="AT27" i="1"/>
  <c r="V28" i="1"/>
  <c r="S29" i="1"/>
  <c r="AN29" i="1"/>
  <c r="AP29" i="1"/>
  <c r="AR29" i="1"/>
  <c r="AT29" i="1"/>
  <c r="V30" i="1"/>
  <c r="S31" i="1"/>
  <c r="AN31" i="1"/>
  <c r="AP31" i="1"/>
  <c r="AR31" i="1"/>
  <c r="AT31" i="1"/>
  <c r="V32" i="1"/>
  <c r="S33" i="1"/>
  <c r="AN33" i="1"/>
  <c r="AP33" i="1"/>
  <c r="AR33" i="1"/>
  <c r="AT33" i="1"/>
  <c r="V34" i="1"/>
  <c r="S35" i="1"/>
  <c r="AN35" i="1"/>
  <c r="AP35" i="1"/>
  <c r="AR35" i="1"/>
  <c r="AT35" i="1"/>
  <c r="V36" i="1"/>
  <c r="S37" i="1"/>
  <c r="AN37" i="1"/>
  <c r="AP37" i="1"/>
  <c r="AR37" i="1"/>
  <c r="AT37" i="1"/>
  <c r="V38" i="1"/>
  <c r="S39" i="1"/>
  <c r="AN39" i="1"/>
  <c r="AP39" i="1"/>
  <c r="AR39" i="1"/>
  <c r="AT39" i="1"/>
  <c r="V40" i="1"/>
  <c r="S41" i="1"/>
  <c r="AN41" i="1"/>
  <c r="AP41" i="1"/>
  <c r="AR41" i="1"/>
  <c r="AT41" i="1"/>
  <c r="V42" i="1"/>
  <c r="S43" i="1"/>
  <c r="AN43" i="1"/>
  <c r="AP43" i="1"/>
  <c r="AR43" i="1"/>
  <c r="AT43" i="1"/>
  <c r="V44" i="1"/>
  <c r="S46" i="1"/>
  <c r="V47" i="1"/>
  <c r="S47" i="1"/>
  <c r="AS47" i="1"/>
  <c r="AQ47" i="1"/>
  <c r="AO47" i="1"/>
  <c r="AM47" i="1"/>
  <c r="AP47" i="1"/>
  <c r="AT47" i="1"/>
  <c r="V48" i="1"/>
  <c r="S50" i="1"/>
  <c r="V51" i="1"/>
  <c r="S51" i="1"/>
  <c r="AS51" i="1"/>
  <c r="AQ51" i="1"/>
  <c r="AO51" i="1"/>
  <c r="AM51" i="1"/>
  <c r="AP51" i="1"/>
  <c r="AT51" i="1"/>
  <c r="V52" i="1"/>
  <c r="S54" i="1"/>
  <c r="V55" i="1"/>
  <c r="S55" i="1"/>
  <c r="AS55" i="1"/>
  <c r="AQ55" i="1"/>
  <c r="AO55" i="1"/>
  <c r="AM55" i="1"/>
  <c r="AP55" i="1"/>
  <c r="AT55" i="1"/>
  <c r="V56" i="1"/>
  <c r="S58" i="1"/>
  <c r="V59" i="1"/>
  <c r="S59" i="1"/>
  <c r="AS59" i="1"/>
  <c r="AQ59" i="1"/>
  <c r="AO59" i="1"/>
  <c r="AM59" i="1"/>
  <c r="AP59" i="1"/>
  <c r="AT59" i="1"/>
  <c r="V60" i="1"/>
  <c r="S62" i="1"/>
  <c r="V63" i="1"/>
  <c r="S63" i="1"/>
  <c r="AS63" i="1"/>
  <c r="AQ63" i="1"/>
  <c r="AO63" i="1"/>
  <c r="AM63" i="1"/>
  <c r="AP63" i="1"/>
  <c r="AT63" i="1"/>
  <c r="V64" i="1"/>
  <c r="S66" i="1"/>
  <c r="V67" i="1"/>
  <c r="S67" i="1"/>
  <c r="AS67" i="1"/>
  <c r="AQ67" i="1"/>
  <c r="AO67" i="1"/>
  <c r="AM67" i="1"/>
  <c r="AP67" i="1"/>
  <c r="AT67" i="1"/>
  <c r="V68" i="1"/>
  <c r="S70" i="1"/>
  <c r="V71" i="1"/>
  <c r="S71" i="1"/>
  <c r="AS71" i="1"/>
  <c r="AQ71" i="1"/>
  <c r="AO71" i="1"/>
  <c r="AM71" i="1"/>
  <c r="AP71" i="1"/>
  <c r="AT71" i="1"/>
  <c r="V72" i="1"/>
  <c r="S74" i="1"/>
  <c r="V75" i="1"/>
  <c r="S75" i="1"/>
  <c r="AS75" i="1"/>
  <c r="AQ75" i="1"/>
  <c r="AO75" i="1"/>
  <c r="AM75" i="1"/>
  <c r="AP75" i="1"/>
  <c r="AT75" i="1"/>
  <c r="V76" i="1"/>
  <c r="S78" i="1"/>
  <c r="V79" i="1"/>
  <c r="S79" i="1"/>
  <c r="AS79" i="1"/>
  <c r="AQ79" i="1"/>
  <c r="AO79" i="1"/>
  <c r="AM79" i="1"/>
  <c r="AP79" i="1"/>
  <c r="AT79" i="1"/>
  <c r="V80" i="1"/>
  <c r="S82" i="1"/>
  <c r="V83" i="1"/>
  <c r="S83" i="1"/>
  <c r="AS83" i="1"/>
  <c r="AQ83" i="1"/>
  <c r="AO83" i="1"/>
  <c r="AM83" i="1"/>
  <c r="AP83" i="1"/>
  <c r="AT83" i="1"/>
  <c r="V84" i="1"/>
  <c r="S86" i="1"/>
  <c r="V87" i="1"/>
  <c r="S87" i="1"/>
  <c r="AS87" i="1"/>
  <c r="AQ87" i="1"/>
  <c r="AO87" i="1"/>
  <c r="AM87" i="1"/>
  <c r="AP87" i="1"/>
  <c r="AT87" i="1"/>
  <c r="V88" i="1"/>
  <c r="S90" i="1"/>
  <c r="V91" i="1"/>
  <c r="S91" i="1"/>
  <c r="AS91" i="1"/>
  <c r="AQ91" i="1"/>
  <c r="AO91" i="1"/>
  <c r="AM91" i="1"/>
  <c r="AP91" i="1"/>
  <c r="AT91" i="1"/>
  <c r="V92" i="1"/>
  <c r="S94" i="1"/>
  <c r="V95" i="1"/>
  <c r="S95" i="1"/>
  <c r="AS95" i="1"/>
  <c r="AQ95" i="1"/>
  <c r="AO95" i="1"/>
  <c r="AM95" i="1"/>
  <c r="AP95" i="1"/>
  <c r="AT95" i="1"/>
  <c r="V96" i="1"/>
  <c r="S98" i="1"/>
  <c r="V99" i="1"/>
  <c r="S99" i="1"/>
  <c r="AS99" i="1"/>
  <c r="AQ99" i="1"/>
  <c r="AO99" i="1"/>
  <c r="AM99" i="1"/>
  <c r="AP99" i="1"/>
  <c r="AT99" i="1"/>
  <c r="V100" i="1"/>
  <c r="S102" i="1"/>
  <c r="V103" i="1"/>
  <c r="S103" i="1"/>
  <c r="AS103" i="1"/>
  <c r="AQ103" i="1"/>
  <c r="AO103" i="1"/>
  <c r="AM103" i="1"/>
  <c r="AP103" i="1"/>
  <c r="AT103" i="1"/>
  <c r="V104" i="1"/>
  <c r="S106" i="1"/>
  <c r="V107" i="1"/>
  <c r="S107" i="1"/>
  <c r="AS107" i="1"/>
  <c r="AQ107" i="1"/>
  <c r="AO107" i="1"/>
  <c r="AM107" i="1"/>
  <c r="AP107" i="1"/>
  <c r="AT107" i="1"/>
  <c r="V108" i="1"/>
  <c r="S110" i="1"/>
  <c r="V111" i="1"/>
  <c r="S111" i="1"/>
  <c r="AS111" i="1"/>
  <c r="AQ111" i="1"/>
  <c r="AO111" i="1"/>
  <c r="AM111" i="1"/>
  <c r="AP111" i="1"/>
  <c r="AT111" i="1"/>
  <c r="V112" i="1"/>
  <c r="S114" i="1"/>
  <c r="V115" i="1"/>
  <c r="S115" i="1"/>
  <c r="AS115" i="1"/>
  <c r="AQ115" i="1"/>
  <c r="AO115" i="1"/>
  <c r="AM115" i="1"/>
  <c r="AP115" i="1"/>
  <c r="AT115" i="1"/>
  <c r="V116" i="1"/>
  <c r="S118" i="1"/>
  <c r="V119" i="1"/>
  <c r="S119" i="1"/>
  <c r="AS119" i="1"/>
  <c r="AQ119" i="1"/>
  <c r="AO119" i="1"/>
  <c r="AM119" i="1"/>
  <c r="AP119" i="1"/>
  <c r="AT119" i="1"/>
  <c r="V120" i="1"/>
  <c r="S122" i="1"/>
  <c r="V123" i="1"/>
  <c r="S123" i="1"/>
  <c r="AS123" i="1"/>
  <c r="AQ123" i="1"/>
  <c r="AO123" i="1"/>
  <c r="AM123" i="1"/>
  <c r="AP123" i="1"/>
  <c r="AT123" i="1"/>
  <c r="V124" i="1"/>
  <c r="S126" i="1"/>
  <c r="V127" i="1"/>
  <c r="S127" i="1"/>
  <c r="AS127" i="1"/>
  <c r="AQ127" i="1"/>
  <c r="AO127" i="1"/>
  <c r="AM127" i="1"/>
  <c r="AP127" i="1"/>
  <c r="AT127" i="1"/>
  <c r="V128" i="1"/>
  <c r="S128" i="1"/>
  <c r="AS128" i="1"/>
  <c r="AQ128" i="1"/>
  <c r="AO128" i="1"/>
  <c r="AM128" i="1"/>
  <c r="AR128" i="1"/>
  <c r="AN128" i="1"/>
  <c r="AT128" i="1"/>
  <c r="V133" i="1"/>
  <c r="S135" i="1"/>
  <c r="V136" i="1"/>
  <c r="S136" i="1"/>
  <c r="AS136" i="1"/>
  <c r="AQ136" i="1"/>
  <c r="AO136" i="1"/>
  <c r="AM136" i="1"/>
  <c r="AR136" i="1"/>
  <c r="AN136" i="1"/>
  <c r="AT136" i="1"/>
  <c r="V141" i="1"/>
  <c r="S143" i="1"/>
  <c r="V144" i="1"/>
  <c r="S144" i="1"/>
  <c r="AS144" i="1"/>
  <c r="AQ144" i="1"/>
  <c r="AO144" i="1"/>
  <c r="AM144" i="1"/>
  <c r="AR144" i="1"/>
  <c r="AN144" i="1"/>
  <c r="AT144" i="1"/>
  <c r="V149" i="1"/>
  <c r="S151" i="1"/>
  <c r="V152" i="1"/>
  <c r="S152" i="1"/>
  <c r="AS152" i="1"/>
  <c r="AQ152" i="1"/>
  <c r="AO152" i="1"/>
  <c r="AM152" i="1"/>
  <c r="AR152" i="1"/>
  <c r="AN152" i="1"/>
  <c r="AT152" i="1"/>
  <c r="V157" i="1"/>
  <c r="S159" i="1"/>
  <c r="V160" i="1"/>
  <c r="S160" i="1"/>
  <c r="AS160" i="1"/>
  <c r="AQ160" i="1"/>
  <c r="AO160" i="1"/>
  <c r="AM160" i="1"/>
  <c r="AR160" i="1"/>
  <c r="AN160" i="1"/>
  <c r="AT160" i="1"/>
  <c r="V165" i="1"/>
  <c r="S167" i="1"/>
  <c r="V168" i="1"/>
  <c r="S168" i="1"/>
  <c r="AS168" i="1"/>
  <c r="AQ168" i="1"/>
  <c r="AO168" i="1"/>
  <c r="AM168" i="1"/>
  <c r="AR168" i="1"/>
  <c r="AN168" i="1"/>
  <c r="AT168" i="1"/>
  <c r="V171" i="1"/>
  <c r="S173" i="1"/>
  <c r="V174" i="1"/>
  <c r="S174" i="1"/>
  <c r="AS174" i="1"/>
  <c r="AQ174" i="1"/>
  <c r="AO174" i="1"/>
  <c r="AM174" i="1"/>
  <c r="AR174" i="1"/>
  <c r="AN174" i="1"/>
  <c r="AP174" i="1"/>
  <c r="V187" i="1"/>
  <c r="S189" i="1"/>
  <c r="V190" i="1"/>
  <c r="S190" i="1"/>
  <c r="AS190" i="1"/>
  <c r="AQ190" i="1"/>
  <c r="AO190" i="1"/>
  <c r="AM190" i="1"/>
  <c r="AR190" i="1"/>
  <c r="AN190" i="1"/>
  <c r="AP190" i="1"/>
  <c r="AT190" i="1"/>
  <c r="N3" i="1"/>
  <c r="V206" i="1"/>
  <c r="V202" i="1"/>
  <c r="V201" i="1"/>
  <c r="V197" i="1"/>
  <c r="V193" i="1"/>
  <c r="V204" i="1"/>
  <c r="V199" i="1"/>
  <c r="V191" i="1"/>
  <c r="V189" i="1"/>
  <c r="V185" i="1"/>
  <c r="V181" i="1"/>
  <c r="V177" i="1"/>
  <c r="V173" i="1"/>
  <c r="V195" i="1"/>
  <c r="V183" i="1"/>
  <c r="V175" i="1"/>
  <c r="V167" i="1"/>
  <c r="V163" i="1"/>
  <c r="V159" i="1"/>
  <c r="V155" i="1"/>
  <c r="V151" i="1"/>
  <c r="V147" i="1"/>
  <c r="V143" i="1"/>
  <c r="V139" i="1"/>
  <c r="V135" i="1"/>
  <c r="V131" i="1"/>
  <c r="S8" i="1"/>
  <c r="W8" i="1"/>
  <c r="AN8" i="1"/>
  <c r="AP8" i="1"/>
  <c r="AR8" i="1"/>
  <c r="AM9" i="1"/>
  <c r="AO9" i="1"/>
  <c r="AQ9" i="1"/>
  <c r="AN10" i="1"/>
  <c r="AP10" i="1"/>
  <c r="AR10" i="1"/>
  <c r="AM11" i="1"/>
  <c r="AO11" i="1"/>
  <c r="AQ11" i="1"/>
  <c r="AN12" i="1"/>
  <c r="AP12" i="1"/>
  <c r="AR12" i="1"/>
  <c r="AM13" i="1"/>
  <c r="AO13" i="1"/>
  <c r="AQ13" i="1"/>
  <c r="AN14" i="1"/>
  <c r="AP14" i="1"/>
  <c r="AR14" i="1"/>
  <c r="AM15" i="1"/>
  <c r="AO15" i="1"/>
  <c r="AQ15" i="1"/>
  <c r="AN16" i="1"/>
  <c r="AP16" i="1"/>
  <c r="AR16" i="1"/>
  <c r="AM17" i="1"/>
  <c r="AO17" i="1"/>
  <c r="AQ17" i="1"/>
  <c r="AN18" i="1"/>
  <c r="AP18" i="1"/>
  <c r="AR18" i="1"/>
  <c r="AM19" i="1"/>
  <c r="AO19" i="1"/>
  <c r="AQ19" i="1"/>
  <c r="AN20" i="1"/>
  <c r="AP20" i="1"/>
  <c r="AR20" i="1"/>
  <c r="AM21" i="1"/>
  <c r="AO21" i="1"/>
  <c r="AQ21" i="1"/>
  <c r="AN22" i="1"/>
  <c r="AP22" i="1"/>
  <c r="AR22" i="1"/>
  <c r="AM23" i="1"/>
  <c r="AO23" i="1"/>
  <c r="AQ23" i="1"/>
  <c r="AN24" i="1"/>
  <c r="AP24" i="1"/>
  <c r="AR24" i="1"/>
  <c r="AM25" i="1"/>
  <c r="AO25" i="1"/>
  <c r="AQ25" i="1"/>
  <c r="AN26" i="1"/>
  <c r="AP26" i="1"/>
  <c r="AR26" i="1"/>
  <c r="AM27" i="1"/>
  <c r="AO27" i="1"/>
  <c r="AQ27" i="1"/>
  <c r="AN28" i="1"/>
  <c r="AP28" i="1"/>
  <c r="AR28" i="1"/>
  <c r="AM29" i="1"/>
  <c r="AO29" i="1"/>
  <c r="AQ29" i="1"/>
  <c r="AN30" i="1"/>
  <c r="AP30" i="1"/>
  <c r="AR30" i="1"/>
  <c r="AM31" i="1"/>
  <c r="AO31" i="1"/>
  <c r="AQ31" i="1"/>
  <c r="AN32" i="1"/>
  <c r="AP32" i="1"/>
  <c r="AR32" i="1"/>
  <c r="AM33" i="1"/>
  <c r="AO33" i="1"/>
  <c r="AQ33" i="1"/>
  <c r="AN34" i="1"/>
  <c r="AP34" i="1"/>
  <c r="AR34" i="1"/>
  <c r="AM35" i="1"/>
  <c r="AO35" i="1"/>
  <c r="AQ35" i="1"/>
  <c r="AN36" i="1"/>
  <c r="AP36" i="1"/>
  <c r="AR36" i="1"/>
  <c r="AM37" i="1"/>
  <c r="AO37" i="1"/>
  <c r="AQ37" i="1"/>
  <c r="AN38" i="1"/>
  <c r="AP38" i="1"/>
  <c r="AR38" i="1"/>
  <c r="AM39" i="1"/>
  <c r="AO39" i="1"/>
  <c r="AQ39" i="1"/>
  <c r="AN40" i="1"/>
  <c r="AP40" i="1"/>
  <c r="AR40" i="1"/>
  <c r="AM41" i="1"/>
  <c r="AO41" i="1"/>
  <c r="AQ41" i="1"/>
  <c r="AN42" i="1"/>
  <c r="AP42" i="1"/>
  <c r="AR42" i="1"/>
  <c r="AM43" i="1"/>
  <c r="AO43" i="1"/>
  <c r="AQ43" i="1"/>
  <c r="V45" i="1"/>
  <c r="S45" i="1"/>
  <c r="AS45" i="1"/>
  <c r="AQ45" i="1"/>
  <c r="AO45" i="1"/>
  <c r="AM45" i="1"/>
  <c r="AP45" i="1"/>
  <c r="AT45" i="1"/>
  <c r="V46" i="1"/>
  <c r="AN47" i="1"/>
  <c r="AR47" i="1"/>
  <c r="S48" i="1"/>
  <c r="V49" i="1"/>
  <c r="S49" i="1"/>
  <c r="AS49" i="1"/>
  <c r="AQ49" i="1"/>
  <c r="AO49" i="1"/>
  <c r="AM49" i="1"/>
  <c r="AP49" i="1"/>
  <c r="AT49" i="1"/>
  <c r="V50" i="1"/>
  <c r="AN51" i="1"/>
  <c r="AR51" i="1"/>
  <c r="S52" i="1"/>
  <c r="V53" i="1"/>
  <c r="S53" i="1"/>
  <c r="AS53" i="1"/>
  <c r="AQ53" i="1"/>
  <c r="AO53" i="1"/>
  <c r="AM53" i="1"/>
  <c r="AP53" i="1"/>
  <c r="AT53" i="1"/>
  <c r="V54" i="1"/>
  <c r="AN55" i="1"/>
  <c r="AR55" i="1"/>
  <c r="S56" i="1"/>
  <c r="V57" i="1"/>
  <c r="S57" i="1"/>
  <c r="AS57" i="1"/>
  <c r="AQ57" i="1"/>
  <c r="AO57" i="1"/>
  <c r="AM57" i="1"/>
  <c r="AP57" i="1"/>
  <c r="AT57" i="1"/>
  <c r="V58" i="1"/>
  <c r="AN59" i="1"/>
  <c r="AR59" i="1"/>
  <c r="S60" i="1"/>
  <c r="V61" i="1"/>
  <c r="S61" i="1"/>
  <c r="AS61" i="1"/>
  <c r="AQ61" i="1"/>
  <c r="AO61" i="1"/>
  <c r="AM61" i="1"/>
  <c r="AP61" i="1"/>
  <c r="AT61" i="1"/>
  <c r="V62" i="1"/>
  <c r="AN63" i="1"/>
  <c r="AR63" i="1"/>
  <c r="S64" i="1"/>
  <c r="V65" i="1"/>
  <c r="S65" i="1"/>
  <c r="AS65" i="1"/>
  <c r="AQ65" i="1"/>
  <c r="AO65" i="1"/>
  <c r="AM65" i="1"/>
  <c r="AP65" i="1"/>
  <c r="AT65" i="1"/>
  <c r="V66" i="1"/>
  <c r="AN67" i="1"/>
  <c r="AR67" i="1"/>
  <c r="S68" i="1"/>
  <c r="V69" i="1"/>
  <c r="S69" i="1"/>
  <c r="AS69" i="1"/>
  <c r="AQ69" i="1"/>
  <c r="AO69" i="1"/>
  <c r="AM69" i="1"/>
  <c r="AP69" i="1"/>
  <c r="AT69" i="1"/>
  <c r="V70" i="1"/>
  <c r="AN71" i="1"/>
  <c r="AR71" i="1"/>
  <c r="S72" i="1"/>
  <c r="V73" i="1"/>
  <c r="S73" i="1"/>
  <c r="AS73" i="1"/>
  <c r="AQ73" i="1"/>
  <c r="AO73" i="1"/>
  <c r="AM73" i="1"/>
  <c r="AP73" i="1"/>
  <c r="AT73" i="1"/>
  <c r="V74" i="1"/>
  <c r="AN75" i="1"/>
  <c r="AR75" i="1"/>
  <c r="S76" i="1"/>
  <c r="V77" i="1"/>
  <c r="S77" i="1"/>
  <c r="AS77" i="1"/>
  <c r="AQ77" i="1"/>
  <c r="AO77" i="1"/>
  <c r="AM77" i="1"/>
  <c r="AP77" i="1"/>
  <c r="AT77" i="1"/>
  <c r="V78" i="1"/>
  <c r="AN79" i="1"/>
  <c r="AR79" i="1"/>
  <c r="S80" i="1"/>
  <c r="V81" i="1"/>
  <c r="S81" i="1"/>
  <c r="AS81" i="1"/>
  <c r="AQ81" i="1"/>
  <c r="AO81" i="1"/>
  <c r="AM81" i="1"/>
  <c r="AP81" i="1"/>
  <c r="AT81" i="1"/>
  <c r="V82" i="1"/>
  <c r="AN83" i="1"/>
  <c r="AR83" i="1"/>
  <c r="S84" i="1"/>
  <c r="V85" i="1"/>
  <c r="S85" i="1"/>
  <c r="AS85" i="1"/>
  <c r="AQ85" i="1"/>
  <c r="AO85" i="1"/>
  <c r="AM85" i="1"/>
  <c r="AP85" i="1"/>
  <c r="AT85" i="1"/>
  <c r="V86" i="1"/>
  <c r="AN87" i="1"/>
  <c r="AR87" i="1"/>
  <c r="S88" i="1"/>
  <c r="V89" i="1"/>
  <c r="S89" i="1"/>
  <c r="AS89" i="1"/>
  <c r="AQ89" i="1"/>
  <c r="AO89" i="1"/>
  <c r="AM89" i="1"/>
  <c r="AP89" i="1"/>
  <c r="AT89" i="1"/>
  <c r="V90" i="1"/>
  <c r="AN91" i="1"/>
  <c r="AR91" i="1"/>
  <c r="S92" i="1"/>
  <c r="V93" i="1"/>
  <c r="S93" i="1"/>
  <c r="AS93" i="1"/>
  <c r="AQ93" i="1"/>
  <c r="AO93" i="1"/>
  <c r="AM93" i="1"/>
  <c r="AP93" i="1"/>
  <c r="AT93" i="1"/>
  <c r="V94" i="1"/>
  <c r="AN95" i="1"/>
  <c r="AR95" i="1"/>
  <c r="S96" i="1"/>
  <c r="V97" i="1"/>
  <c r="S97" i="1"/>
  <c r="AS97" i="1"/>
  <c r="AQ97" i="1"/>
  <c r="AO97" i="1"/>
  <c r="AM97" i="1"/>
  <c r="AP97" i="1"/>
  <c r="AT97" i="1"/>
  <c r="V98" i="1"/>
  <c r="AN99" i="1"/>
  <c r="AR99" i="1"/>
  <c r="S100" i="1"/>
  <c r="V101" i="1"/>
  <c r="S101" i="1"/>
  <c r="AS101" i="1"/>
  <c r="AQ101" i="1"/>
  <c r="AO101" i="1"/>
  <c r="AM101" i="1"/>
  <c r="AP101" i="1"/>
  <c r="AT101" i="1"/>
  <c r="V102" i="1"/>
  <c r="AN103" i="1"/>
  <c r="AR103" i="1"/>
  <c r="S104" i="1"/>
  <c r="V105" i="1"/>
  <c r="S105" i="1"/>
  <c r="AS105" i="1"/>
  <c r="AQ105" i="1"/>
  <c r="AO105" i="1"/>
  <c r="AM105" i="1"/>
  <c r="AP105" i="1"/>
  <c r="AT105" i="1"/>
  <c r="V106" i="1"/>
  <c r="AN107" i="1"/>
  <c r="AR107" i="1"/>
  <c r="S108" i="1"/>
  <c r="V109" i="1"/>
  <c r="S109" i="1"/>
  <c r="AS109" i="1"/>
  <c r="AQ109" i="1"/>
  <c r="AO109" i="1"/>
  <c r="AM109" i="1"/>
  <c r="AP109" i="1"/>
  <c r="AT109" i="1"/>
  <c r="V110" i="1"/>
  <c r="AN111" i="1"/>
  <c r="AR111" i="1"/>
  <c r="S112" i="1"/>
  <c r="V113" i="1"/>
  <c r="S113" i="1"/>
  <c r="AS113" i="1"/>
  <c r="AQ113" i="1"/>
  <c r="AO113" i="1"/>
  <c r="AM113" i="1"/>
  <c r="AP113" i="1"/>
  <c r="AT113" i="1"/>
  <c r="V114" i="1"/>
  <c r="AN115" i="1"/>
  <c r="AR115" i="1"/>
  <c r="S116" i="1"/>
  <c r="V117" i="1"/>
  <c r="S117" i="1"/>
  <c r="AS117" i="1"/>
  <c r="AQ117" i="1"/>
  <c r="AO117" i="1"/>
  <c r="AM117" i="1"/>
  <c r="AP117" i="1"/>
  <c r="AT117" i="1"/>
  <c r="V118" i="1"/>
  <c r="AN119" i="1"/>
  <c r="AR119" i="1"/>
  <c r="S120" i="1"/>
  <c r="V121" i="1"/>
  <c r="S121" i="1"/>
  <c r="AS121" i="1"/>
  <c r="AQ121" i="1"/>
  <c r="AO121" i="1"/>
  <c r="AM121" i="1"/>
  <c r="AP121" i="1"/>
  <c r="AT121" i="1"/>
  <c r="V122" i="1"/>
  <c r="AN123" i="1"/>
  <c r="AR123" i="1"/>
  <c r="S124" i="1"/>
  <c r="V125" i="1"/>
  <c r="S125" i="1"/>
  <c r="AS125" i="1"/>
  <c r="AQ125" i="1"/>
  <c r="AO125" i="1"/>
  <c r="AM125" i="1"/>
  <c r="AP125" i="1"/>
  <c r="AT125" i="1"/>
  <c r="V126" i="1"/>
  <c r="AN127" i="1"/>
  <c r="AR127" i="1"/>
  <c r="AP128" i="1"/>
  <c r="V129" i="1"/>
  <c r="S131" i="1"/>
  <c r="V132" i="1"/>
  <c r="S132" i="1"/>
  <c r="AS132" i="1"/>
  <c r="AQ132" i="1"/>
  <c r="AO132" i="1"/>
  <c r="AM132" i="1"/>
  <c r="AR132" i="1"/>
  <c r="AN132" i="1"/>
  <c r="AT132" i="1"/>
  <c r="AP136" i="1"/>
  <c r="V137" i="1"/>
  <c r="S139" i="1"/>
  <c r="V140" i="1"/>
  <c r="S140" i="1"/>
  <c r="AS140" i="1"/>
  <c r="AQ140" i="1"/>
  <c r="AO140" i="1"/>
  <c r="AM140" i="1"/>
  <c r="AR140" i="1"/>
  <c r="AN140" i="1"/>
  <c r="AT140" i="1"/>
  <c r="AP144" i="1"/>
  <c r="V145" i="1"/>
  <c r="S147" i="1"/>
  <c r="V148" i="1"/>
  <c r="S148" i="1"/>
  <c r="AS148" i="1"/>
  <c r="AQ148" i="1"/>
  <c r="AO148" i="1"/>
  <c r="AM148" i="1"/>
  <c r="AR148" i="1"/>
  <c r="AN148" i="1"/>
  <c r="AT148" i="1"/>
  <c r="AP152" i="1"/>
  <c r="V153" i="1"/>
  <c r="S155" i="1"/>
  <c r="V156" i="1"/>
  <c r="S156" i="1"/>
  <c r="AS156" i="1"/>
  <c r="AQ156" i="1"/>
  <c r="AO156" i="1"/>
  <c r="AM156" i="1"/>
  <c r="AR156" i="1"/>
  <c r="AN156" i="1"/>
  <c r="AT156" i="1"/>
  <c r="AP160" i="1"/>
  <c r="V161" i="1"/>
  <c r="S163" i="1"/>
  <c r="V164" i="1"/>
  <c r="S164" i="1"/>
  <c r="AS164" i="1"/>
  <c r="AQ164" i="1"/>
  <c r="AO164" i="1"/>
  <c r="AM164" i="1"/>
  <c r="AR164" i="1"/>
  <c r="AN164" i="1"/>
  <c r="AT164" i="1"/>
  <c r="AP168" i="1"/>
  <c r="V169" i="1"/>
  <c r="AT174" i="1"/>
  <c r="V179" i="1"/>
  <c r="S181" i="1"/>
  <c r="V182" i="1"/>
  <c r="S182" i="1"/>
  <c r="AS182" i="1"/>
  <c r="AQ182" i="1"/>
  <c r="AO182" i="1"/>
  <c r="AM182" i="1"/>
  <c r="AR182" i="1"/>
  <c r="AN182" i="1"/>
  <c r="AP182" i="1"/>
  <c r="AN44" i="1"/>
  <c r="AP44" i="1"/>
  <c r="AR44" i="1"/>
  <c r="AN46" i="1"/>
  <c r="AP46" i="1"/>
  <c r="AR46" i="1"/>
  <c r="AN48" i="1"/>
  <c r="AP48" i="1"/>
  <c r="AR48" i="1"/>
  <c r="AN50" i="1"/>
  <c r="AP50" i="1"/>
  <c r="AR50" i="1"/>
  <c r="AN52" i="1"/>
  <c r="AP52" i="1"/>
  <c r="AR52" i="1"/>
  <c r="AN54" i="1"/>
  <c r="AP54" i="1"/>
  <c r="AR54" i="1"/>
  <c r="AN56" i="1"/>
  <c r="AP56" i="1"/>
  <c r="AR56" i="1"/>
  <c r="AN58" i="1"/>
  <c r="AP58" i="1"/>
  <c r="AR58" i="1"/>
  <c r="AN60" i="1"/>
  <c r="AP60" i="1"/>
  <c r="AR60" i="1"/>
  <c r="AN62" i="1"/>
  <c r="AP62" i="1"/>
  <c r="AR62" i="1"/>
  <c r="AN64" i="1"/>
  <c r="AP64" i="1"/>
  <c r="AR64" i="1"/>
  <c r="AN66" i="1"/>
  <c r="AP66" i="1"/>
  <c r="AR66" i="1"/>
  <c r="AN68" i="1"/>
  <c r="AP68" i="1"/>
  <c r="AR68" i="1"/>
  <c r="AN70" i="1"/>
  <c r="AP70" i="1"/>
  <c r="AR70" i="1"/>
  <c r="AN72" i="1"/>
  <c r="AP72" i="1"/>
  <c r="AR72" i="1"/>
  <c r="AN74" i="1"/>
  <c r="AP74" i="1"/>
  <c r="AR74" i="1"/>
  <c r="AN76" i="1"/>
  <c r="AP76" i="1"/>
  <c r="AR76" i="1"/>
  <c r="AN78" i="1"/>
  <c r="AP78" i="1"/>
  <c r="AR78" i="1"/>
  <c r="AN80" i="1"/>
  <c r="AP80" i="1"/>
  <c r="AR80" i="1"/>
  <c r="AN82" i="1"/>
  <c r="AP82" i="1"/>
  <c r="AR82" i="1"/>
  <c r="AN84" i="1"/>
  <c r="AP84" i="1"/>
  <c r="AR84" i="1"/>
  <c r="AN86" i="1"/>
  <c r="AP86" i="1"/>
  <c r="AR86" i="1"/>
  <c r="AN88" i="1"/>
  <c r="AP88" i="1"/>
  <c r="AR88" i="1"/>
  <c r="AN90" i="1"/>
  <c r="AP90" i="1"/>
  <c r="AR90" i="1"/>
  <c r="AN92" i="1"/>
  <c r="AP92" i="1"/>
  <c r="AR92" i="1"/>
  <c r="AN94" i="1"/>
  <c r="AP94" i="1"/>
  <c r="AR94" i="1"/>
  <c r="AN96" i="1"/>
  <c r="AP96" i="1"/>
  <c r="AR96" i="1"/>
  <c r="AN98" i="1"/>
  <c r="AP98" i="1"/>
  <c r="AR98" i="1"/>
  <c r="AN100" i="1"/>
  <c r="AP100" i="1"/>
  <c r="AR100" i="1"/>
  <c r="AN102" i="1"/>
  <c r="AP102" i="1"/>
  <c r="AR102" i="1"/>
  <c r="AN104" i="1"/>
  <c r="AP104" i="1"/>
  <c r="AR104" i="1"/>
  <c r="AN106" i="1"/>
  <c r="AP106" i="1"/>
  <c r="AR106" i="1"/>
  <c r="AN108" i="1"/>
  <c r="AP108" i="1"/>
  <c r="AR108" i="1"/>
  <c r="AN110" i="1"/>
  <c r="AP110" i="1"/>
  <c r="AR110" i="1"/>
  <c r="AN112" i="1"/>
  <c r="AP112" i="1"/>
  <c r="AR112" i="1"/>
  <c r="AN114" i="1"/>
  <c r="AP114" i="1"/>
  <c r="AR114" i="1"/>
  <c r="AN116" i="1"/>
  <c r="AP116" i="1"/>
  <c r="AR116" i="1"/>
  <c r="AN118" i="1"/>
  <c r="AP118" i="1"/>
  <c r="AR118" i="1"/>
  <c r="AN120" i="1"/>
  <c r="AP120" i="1"/>
  <c r="AR120" i="1"/>
  <c r="AN122" i="1"/>
  <c r="AP122" i="1"/>
  <c r="AR122" i="1"/>
  <c r="AN124" i="1"/>
  <c r="AP124" i="1"/>
  <c r="AR124" i="1"/>
  <c r="AN126" i="1"/>
  <c r="AP126" i="1"/>
  <c r="AR126" i="1"/>
  <c r="S129" i="1"/>
  <c r="V130" i="1"/>
  <c r="S130" i="1"/>
  <c r="AS130" i="1"/>
  <c r="AQ130" i="1"/>
  <c r="AO130" i="1"/>
  <c r="AM130" i="1"/>
  <c r="AP130" i="1"/>
  <c r="AT130" i="1"/>
  <c r="S133" i="1"/>
  <c r="V134" i="1"/>
  <c r="S134" i="1"/>
  <c r="AS134" i="1"/>
  <c r="AQ134" i="1"/>
  <c r="AO134" i="1"/>
  <c r="AM134" i="1"/>
  <c r="AP134" i="1"/>
  <c r="AT134" i="1"/>
  <c r="S137" i="1"/>
  <c r="V138" i="1"/>
  <c r="S138" i="1"/>
  <c r="AS138" i="1"/>
  <c r="AQ138" i="1"/>
  <c r="AO138" i="1"/>
  <c r="AM138" i="1"/>
  <c r="AP138" i="1"/>
  <c r="AT138" i="1"/>
  <c r="S141" i="1"/>
  <c r="V142" i="1"/>
  <c r="S142" i="1"/>
  <c r="AS142" i="1"/>
  <c r="AQ142" i="1"/>
  <c r="AO142" i="1"/>
  <c r="AM142" i="1"/>
  <c r="AP142" i="1"/>
  <c r="AT142" i="1"/>
  <c r="S145" i="1"/>
  <c r="V146" i="1"/>
  <c r="S146" i="1"/>
  <c r="AS146" i="1"/>
  <c r="AQ146" i="1"/>
  <c r="AO146" i="1"/>
  <c r="AM146" i="1"/>
  <c r="AP146" i="1"/>
  <c r="AT146" i="1"/>
  <c r="S149" i="1"/>
  <c r="V150" i="1"/>
  <c r="S150" i="1"/>
  <c r="AS150" i="1"/>
  <c r="AQ150" i="1"/>
  <c r="AO150" i="1"/>
  <c r="AM150" i="1"/>
  <c r="AP150" i="1"/>
  <c r="AT150" i="1"/>
  <c r="S153" i="1"/>
  <c r="V154" i="1"/>
  <c r="S154" i="1"/>
  <c r="AS154" i="1"/>
  <c r="AQ154" i="1"/>
  <c r="AO154" i="1"/>
  <c r="AM154" i="1"/>
  <c r="AP154" i="1"/>
  <c r="AT154" i="1"/>
  <c r="S157" i="1"/>
  <c r="V158" i="1"/>
  <c r="S158" i="1"/>
  <c r="AS158" i="1"/>
  <c r="AQ158" i="1"/>
  <c r="AO158" i="1"/>
  <c r="AM158" i="1"/>
  <c r="AP158" i="1"/>
  <c r="AT158" i="1"/>
  <c r="S161" i="1"/>
  <c r="V162" i="1"/>
  <c r="S162" i="1"/>
  <c r="AS162" i="1"/>
  <c r="AQ162" i="1"/>
  <c r="AO162" i="1"/>
  <c r="AM162" i="1"/>
  <c r="AP162" i="1"/>
  <c r="AT162" i="1"/>
  <c r="S165" i="1"/>
  <c r="V166" i="1"/>
  <c r="S166" i="1"/>
  <c r="AS166" i="1"/>
  <c r="AQ166" i="1"/>
  <c r="AO166" i="1"/>
  <c r="AM166" i="1"/>
  <c r="AP166" i="1"/>
  <c r="AT166" i="1"/>
  <c r="S169" i="1"/>
  <c r="V170" i="1"/>
  <c r="S170" i="1"/>
  <c r="AS170" i="1"/>
  <c r="AQ170" i="1"/>
  <c r="AO170" i="1"/>
  <c r="AM170" i="1"/>
  <c r="AR170" i="1"/>
  <c r="AN170" i="1"/>
  <c r="AT170" i="1"/>
  <c r="S177" i="1"/>
  <c r="V178" i="1"/>
  <c r="S178" i="1"/>
  <c r="AS178" i="1"/>
  <c r="AQ178" i="1"/>
  <c r="AO178" i="1"/>
  <c r="AM178" i="1"/>
  <c r="AR178" i="1"/>
  <c r="AN178" i="1"/>
  <c r="AT178" i="1"/>
  <c r="S185" i="1"/>
  <c r="V186" i="1"/>
  <c r="S186" i="1"/>
  <c r="AS186" i="1"/>
  <c r="AQ186" i="1"/>
  <c r="AO186" i="1"/>
  <c r="AM186" i="1"/>
  <c r="AR186" i="1"/>
  <c r="AN186" i="1"/>
  <c r="AT186" i="1"/>
  <c r="S197" i="1"/>
  <c r="V198" i="1"/>
  <c r="S198" i="1"/>
  <c r="AS198" i="1"/>
  <c r="AQ198" i="1"/>
  <c r="AO198" i="1"/>
  <c r="AM198" i="1"/>
  <c r="AR198" i="1"/>
  <c r="AN198" i="1"/>
  <c r="AP198" i="1"/>
  <c r="AN129" i="1"/>
  <c r="AP129" i="1"/>
  <c r="AR129" i="1"/>
  <c r="AN131" i="1"/>
  <c r="AP131" i="1"/>
  <c r="AR131" i="1"/>
  <c r="AN133" i="1"/>
  <c r="AP133" i="1"/>
  <c r="AR133" i="1"/>
  <c r="AN135" i="1"/>
  <c r="AP135" i="1"/>
  <c r="AR135" i="1"/>
  <c r="AN137" i="1"/>
  <c r="AP137" i="1"/>
  <c r="AR137" i="1"/>
  <c r="AN139" i="1"/>
  <c r="AP139" i="1"/>
  <c r="AR139" i="1"/>
  <c r="AN141" i="1"/>
  <c r="AP141" i="1"/>
  <c r="AR141" i="1"/>
  <c r="AN143" i="1"/>
  <c r="AP143" i="1"/>
  <c r="AR143" i="1"/>
  <c r="AN145" i="1"/>
  <c r="AP145" i="1"/>
  <c r="AR145" i="1"/>
  <c r="AN147" i="1"/>
  <c r="AP147" i="1"/>
  <c r="AR147" i="1"/>
  <c r="AN149" i="1"/>
  <c r="AP149" i="1"/>
  <c r="AR149" i="1"/>
  <c r="AN151" i="1"/>
  <c r="AP151" i="1"/>
  <c r="AR151" i="1"/>
  <c r="AN153" i="1"/>
  <c r="AP153" i="1"/>
  <c r="AR153" i="1"/>
  <c r="AN155" i="1"/>
  <c r="AP155" i="1"/>
  <c r="AR155" i="1"/>
  <c r="AN157" i="1"/>
  <c r="AP157" i="1"/>
  <c r="AR157" i="1"/>
  <c r="AN159" i="1"/>
  <c r="AP159" i="1"/>
  <c r="AR159" i="1"/>
  <c r="AN161" i="1"/>
  <c r="AP161" i="1"/>
  <c r="AR161" i="1"/>
  <c r="AN163" i="1"/>
  <c r="AP163" i="1"/>
  <c r="AR163" i="1"/>
  <c r="AN165" i="1"/>
  <c r="AP165" i="1"/>
  <c r="AR165" i="1"/>
  <c r="AN167" i="1"/>
  <c r="AP167" i="1"/>
  <c r="AR167" i="1"/>
  <c r="AN169" i="1"/>
  <c r="AP169" i="1"/>
  <c r="AR169" i="1"/>
  <c r="S171" i="1"/>
  <c r="V172" i="1"/>
  <c r="S172" i="1"/>
  <c r="AS172" i="1"/>
  <c r="AQ172" i="1"/>
  <c r="AO172" i="1"/>
  <c r="AM172" i="1"/>
  <c r="AP172" i="1"/>
  <c r="AT172" i="1"/>
  <c r="S175" i="1"/>
  <c r="V176" i="1"/>
  <c r="S176" i="1"/>
  <c r="AS176" i="1"/>
  <c r="AQ176" i="1"/>
  <c r="AO176" i="1"/>
  <c r="AM176" i="1"/>
  <c r="AP176" i="1"/>
  <c r="AT176" i="1"/>
  <c r="S179" i="1"/>
  <c r="V180" i="1"/>
  <c r="S180" i="1"/>
  <c r="AS180" i="1"/>
  <c r="AQ180" i="1"/>
  <c r="AO180" i="1"/>
  <c r="AM180" i="1"/>
  <c r="AP180" i="1"/>
  <c r="AT180" i="1"/>
  <c r="S183" i="1"/>
  <c r="V184" i="1"/>
  <c r="S184" i="1"/>
  <c r="AS184" i="1"/>
  <c r="AQ184" i="1"/>
  <c r="AO184" i="1"/>
  <c r="AM184" i="1"/>
  <c r="AP184" i="1"/>
  <c r="AT184" i="1"/>
  <c r="S187" i="1"/>
  <c r="V188" i="1"/>
  <c r="S188" i="1"/>
  <c r="AS188" i="1"/>
  <c r="AQ188" i="1"/>
  <c r="AO188" i="1"/>
  <c r="AM188" i="1"/>
  <c r="AP188" i="1"/>
  <c r="AT188" i="1"/>
  <c r="S193" i="1"/>
  <c r="V194" i="1"/>
  <c r="S194" i="1"/>
  <c r="AS194" i="1"/>
  <c r="AQ194" i="1"/>
  <c r="AO194" i="1"/>
  <c r="AM194" i="1"/>
  <c r="AR194" i="1"/>
  <c r="AN194" i="1"/>
  <c r="AT194" i="1"/>
  <c r="S201" i="1"/>
  <c r="S206" i="1"/>
  <c r="V207" i="1"/>
  <c r="S207" i="1"/>
  <c r="AS207" i="1"/>
  <c r="AQ207" i="1"/>
  <c r="AO207" i="1"/>
  <c r="AM207" i="1"/>
  <c r="AR207" i="1"/>
  <c r="AN207" i="1"/>
  <c r="AP207" i="1"/>
  <c r="AN171" i="1"/>
  <c r="AP171" i="1"/>
  <c r="AR171" i="1"/>
  <c r="AN173" i="1"/>
  <c r="AP173" i="1"/>
  <c r="AR173" i="1"/>
  <c r="AN175" i="1"/>
  <c r="AP175" i="1"/>
  <c r="AR175" i="1"/>
  <c r="AN177" i="1"/>
  <c r="AP177" i="1"/>
  <c r="AR177" i="1"/>
  <c r="AN179" i="1"/>
  <c r="AP179" i="1"/>
  <c r="AR179" i="1"/>
  <c r="AN181" i="1"/>
  <c r="AP181" i="1"/>
  <c r="AR181" i="1"/>
  <c r="AN183" i="1"/>
  <c r="AP183" i="1"/>
  <c r="AR183" i="1"/>
  <c r="AN185" i="1"/>
  <c r="AP185" i="1"/>
  <c r="AR185" i="1"/>
  <c r="AN187" i="1"/>
  <c r="AP187" i="1"/>
  <c r="AR187" i="1"/>
  <c r="AN189" i="1"/>
  <c r="AP189" i="1"/>
  <c r="AR189" i="1"/>
  <c r="S191" i="1"/>
  <c r="V192" i="1"/>
  <c r="S192" i="1"/>
  <c r="AS192" i="1"/>
  <c r="AQ192" i="1"/>
  <c r="AO192" i="1"/>
  <c r="AM192" i="1"/>
  <c r="AP192" i="1"/>
  <c r="AT192" i="1"/>
  <c r="S195" i="1"/>
  <c r="V196" i="1"/>
  <c r="S196" i="1"/>
  <c r="AS196" i="1"/>
  <c r="AQ196" i="1"/>
  <c r="AO196" i="1"/>
  <c r="AM196" i="1"/>
  <c r="AP196" i="1"/>
  <c r="AT196" i="1"/>
  <c r="S199" i="1"/>
  <c r="V200" i="1"/>
  <c r="S200" i="1"/>
  <c r="AS200" i="1"/>
  <c r="AQ200" i="1"/>
  <c r="AO200" i="1"/>
  <c r="AM200" i="1"/>
  <c r="AP200" i="1"/>
  <c r="AT200" i="1"/>
  <c r="S202" i="1"/>
  <c r="V203" i="1"/>
  <c r="S203" i="1"/>
  <c r="AS203" i="1"/>
  <c r="AQ203" i="1"/>
  <c r="AO203" i="1"/>
  <c r="AM203" i="1"/>
  <c r="AR203" i="1"/>
  <c r="AN203" i="1"/>
  <c r="AT203" i="1"/>
  <c r="AN191" i="1"/>
  <c r="AP191" i="1"/>
  <c r="AR191" i="1"/>
  <c r="AN193" i="1"/>
  <c r="AP193" i="1"/>
  <c r="AR193" i="1"/>
  <c r="AN195" i="1"/>
  <c r="AP195" i="1"/>
  <c r="AR195" i="1"/>
  <c r="AN197" i="1"/>
  <c r="AP197" i="1"/>
  <c r="AR197" i="1"/>
  <c r="AN199" i="1"/>
  <c r="AP199" i="1"/>
  <c r="AR199" i="1"/>
  <c r="AS201" i="1"/>
  <c r="AQ201" i="1"/>
  <c r="AO201" i="1"/>
  <c r="AM201" i="1"/>
  <c r="AP201" i="1"/>
  <c r="AT201" i="1"/>
  <c r="S204" i="1"/>
  <c r="V205" i="1"/>
  <c r="S205" i="1"/>
  <c r="AS205" i="1"/>
  <c r="AQ205" i="1"/>
  <c r="AO205" i="1"/>
  <c r="AM205" i="1"/>
  <c r="AP205" i="1"/>
  <c r="AT205" i="1"/>
  <c r="AN202" i="1"/>
  <c r="AP202" i="1"/>
  <c r="AR202" i="1"/>
  <c r="AN204" i="1"/>
  <c r="AP204" i="1"/>
  <c r="AR204" i="1"/>
  <c r="AN206" i="1"/>
  <c r="AP206" i="1"/>
  <c r="AR206" i="1"/>
  <c r="U202" i="1" l="1"/>
  <c r="AB202" i="1"/>
  <c r="T202" i="1"/>
  <c r="X200" i="1"/>
  <c r="W200" i="1"/>
  <c r="Y200" i="1"/>
  <c r="U195" i="1"/>
  <c r="AB195" i="1"/>
  <c r="T195" i="1"/>
  <c r="AB201" i="1"/>
  <c r="U201" i="1"/>
  <c r="T201" i="1"/>
  <c r="AB194" i="1"/>
  <c r="T194" i="1"/>
  <c r="U194" i="1"/>
  <c r="U193" i="1"/>
  <c r="AB193" i="1"/>
  <c r="T193" i="1"/>
  <c r="AB176" i="1"/>
  <c r="T176" i="1"/>
  <c r="U176" i="1"/>
  <c r="X172" i="1"/>
  <c r="W172" i="1"/>
  <c r="Y172" i="1"/>
  <c r="AB198" i="1"/>
  <c r="T198" i="1"/>
  <c r="U198" i="1"/>
  <c r="AB186" i="1"/>
  <c r="T186" i="1"/>
  <c r="U186" i="1"/>
  <c r="X158" i="1"/>
  <c r="W158" i="1"/>
  <c r="Y158" i="1"/>
  <c r="AB154" i="1"/>
  <c r="T154" i="1"/>
  <c r="U154" i="1"/>
  <c r="X142" i="1"/>
  <c r="W142" i="1"/>
  <c r="Y142" i="1"/>
  <c r="X134" i="1"/>
  <c r="W134" i="1"/>
  <c r="Y134" i="1"/>
  <c r="AB130" i="1"/>
  <c r="T130" i="1"/>
  <c r="U130" i="1"/>
  <c r="AB182" i="1"/>
  <c r="T182" i="1"/>
  <c r="U182" i="1"/>
  <c r="U163" i="1"/>
  <c r="AB163" i="1"/>
  <c r="T163" i="1"/>
  <c r="AB156" i="1"/>
  <c r="T156" i="1"/>
  <c r="U156" i="1"/>
  <c r="U147" i="1"/>
  <c r="AB147" i="1"/>
  <c r="T147" i="1"/>
  <c r="AB140" i="1"/>
  <c r="T140" i="1"/>
  <c r="U140" i="1"/>
  <c r="U131" i="1"/>
  <c r="AB131" i="1"/>
  <c r="T131" i="1"/>
  <c r="AB125" i="1"/>
  <c r="T125" i="1"/>
  <c r="U125" i="1"/>
  <c r="U124" i="1"/>
  <c r="AB124" i="1"/>
  <c r="T124" i="1"/>
  <c r="U116" i="1"/>
  <c r="AB116" i="1"/>
  <c r="T116" i="1"/>
  <c r="AB113" i="1"/>
  <c r="T113" i="1"/>
  <c r="U113" i="1"/>
  <c r="U112" i="1"/>
  <c r="AB112" i="1"/>
  <c r="T112" i="1"/>
  <c r="U96" i="1"/>
  <c r="AB96" i="1"/>
  <c r="T96" i="1"/>
  <c r="U88" i="1"/>
  <c r="AB88" i="1"/>
  <c r="T88" i="1"/>
  <c r="U84" i="1"/>
  <c r="AB84" i="1"/>
  <c r="T84" i="1"/>
  <c r="U80" i="1"/>
  <c r="AB80" i="1"/>
  <c r="T80" i="1"/>
  <c r="U76" i="1"/>
  <c r="AB76" i="1"/>
  <c r="T76" i="1"/>
  <c r="AB73" i="1"/>
  <c r="T73" i="1"/>
  <c r="U73" i="1"/>
  <c r="AB69" i="1"/>
  <c r="T69" i="1"/>
  <c r="U69" i="1"/>
  <c r="AB65" i="1"/>
  <c r="T65" i="1"/>
  <c r="U65" i="1"/>
  <c r="U60" i="1"/>
  <c r="AB60" i="1"/>
  <c r="T60" i="1"/>
  <c r="AB57" i="1"/>
  <c r="T57" i="1"/>
  <c r="U57" i="1"/>
  <c r="AB53" i="1"/>
  <c r="T53" i="1"/>
  <c r="U53" i="1"/>
  <c r="U48" i="1"/>
  <c r="AB48" i="1"/>
  <c r="T48" i="1"/>
  <c r="Y131" i="1"/>
  <c r="W131" i="1"/>
  <c r="X131" i="1"/>
  <c r="Y139" i="1"/>
  <c r="W139" i="1"/>
  <c r="X139" i="1"/>
  <c r="Y163" i="1"/>
  <c r="W163" i="1"/>
  <c r="X163" i="1"/>
  <c r="Y175" i="1"/>
  <c r="W175" i="1"/>
  <c r="X175" i="1"/>
  <c r="Y177" i="1"/>
  <c r="W177" i="1"/>
  <c r="X177" i="1"/>
  <c r="Y204" i="1"/>
  <c r="W204" i="1"/>
  <c r="X204" i="1"/>
  <c r="Y202" i="1"/>
  <c r="W202" i="1"/>
  <c r="X202" i="1"/>
  <c r="Y187" i="1"/>
  <c r="W187" i="1"/>
  <c r="X187" i="1"/>
  <c r="U173" i="1"/>
  <c r="AB173" i="1"/>
  <c r="T173" i="1"/>
  <c r="Y165" i="1"/>
  <c r="W165" i="1"/>
  <c r="X165" i="1"/>
  <c r="U159" i="1"/>
  <c r="AB159" i="1"/>
  <c r="T159" i="1"/>
  <c r="Y149" i="1"/>
  <c r="W149" i="1"/>
  <c r="X149" i="1"/>
  <c r="U143" i="1"/>
  <c r="AB143" i="1"/>
  <c r="T143" i="1"/>
  <c r="AB128" i="1"/>
  <c r="T128" i="1"/>
  <c r="U128" i="1"/>
  <c r="X205" i="1"/>
  <c r="W205" i="1"/>
  <c r="Y205" i="1"/>
  <c r="AB203" i="1"/>
  <c r="T203" i="1"/>
  <c r="U203" i="1"/>
  <c r="AB196" i="1"/>
  <c r="T196" i="1"/>
  <c r="U196" i="1"/>
  <c r="X192" i="1"/>
  <c r="W192" i="1"/>
  <c r="Y192" i="1"/>
  <c r="X207" i="1"/>
  <c r="Y207" i="1"/>
  <c r="W207" i="1"/>
  <c r="X188" i="1"/>
  <c r="W188" i="1"/>
  <c r="Y188" i="1"/>
  <c r="AB184" i="1"/>
  <c r="T184" i="1"/>
  <c r="U184" i="1"/>
  <c r="U183" i="1"/>
  <c r="AB183" i="1"/>
  <c r="T183" i="1"/>
  <c r="X180" i="1"/>
  <c r="W180" i="1"/>
  <c r="Y180" i="1"/>
  <c r="U175" i="1"/>
  <c r="AB175" i="1"/>
  <c r="T175" i="1"/>
  <c r="U197" i="1"/>
  <c r="T197" i="1"/>
  <c r="AB197" i="1"/>
  <c r="U185" i="1"/>
  <c r="AB185" i="1"/>
  <c r="T185" i="1"/>
  <c r="AB178" i="1"/>
  <c r="T178" i="1"/>
  <c r="U178" i="1"/>
  <c r="U177" i="1"/>
  <c r="AB177" i="1"/>
  <c r="T177" i="1"/>
  <c r="AB170" i="1"/>
  <c r="T170" i="1"/>
  <c r="U170" i="1"/>
  <c r="U169" i="1"/>
  <c r="AB169" i="1"/>
  <c r="T169" i="1"/>
  <c r="X166" i="1"/>
  <c r="W166" i="1"/>
  <c r="Y166" i="1"/>
  <c r="AB162" i="1"/>
  <c r="T162" i="1"/>
  <c r="U162" i="1"/>
  <c r="U161" i="1"/>
  <c r="AB161" i="1"/>
  <c r="T161" i="1"/>
  <c r="U153" i="1"/>
  <c r="AB153" i="1"/>
  <c r="T153" i="1"/>
  <c r="X150" i="1"/>
  <c r="W150" i="1"/>
  <c r="Y150" i="1"/>
  <c r="AB146" i="1"/>
  <c r="T146" i="1"/>
  <c r="U146" i="1"/>
  <c r="U145" i="1"/>
  <c r="AB145" i="1"/>
  <c r="T145" i="1"/>
  <c r="AB138" i="1"/>
  <c r="T138" i="1"/>
  <c r="U138" i="1"/>
  <c r="U137" i="1"/>
  <c r="AB137" i="1"/>
  <c r="T137" i="1"/>
  <c r="U129" i="1"/>
  <c r="AB129" i="1"/>
  <c r="T129" i="1"/>
  <c r="U181" i="1"/>
  <c r="T181" i="1"/>
  <c r="AB181" i="1"/>
  <c r="AB164" i="1"/>
  <c r="T164" i="1"/>
  <c r="U164" i="1"/>
  <c r="U155" i="1"/>
  <c r="AB155" i="1"/>
  <c r="T155" i="1"/>
  <c r="AB148" i="1"/>
  <c r="T148" i="1"/>
  <c r="U148" i="1"/>
  <c r="U139" i="1"/>
  <c r="AB139" i="1"/>
  <c r="T139" i="1"/>
  <c r="AB132" i="1"/>
  <c r="T132" i="1"/>
  <c r="U132" i="1"/>
  <c r="AB121" i="1"/>
  <c r="T121" i="1"/>
  <c r="U121" i="1"/>
  <c r="U120" i="1"/>
  <c r="AB120" i="1"/>
  <c r="T120" i="1"/>
  <c r="AB117" i="1"/>
  <c r="T117" i="1"/>
  <c r="U117" i="1"/>
  <c r="AB109" i="1"/>
  <c r="T109" i="1"/>
  <c r="U109" i="1"/>
  <c r="U108" i="1"/>
  <c r="AB108" i="1"/>
  <c r="T108" i="1"/>
  <c r="AB105" i="1"/>
  <c r="T105" i="1"/>
  <c r="U105" i="1"/>
  <c r="U104" i="1"/>
  <c r="AB104" i="1"/>
  <c r="T104" i="1"/>
  <c r="AB101" i="1"/>
  <c r="T101" i="1"/>
  <c r="U101" i="1"/>
  <c r="U100" i="1"/>
  <c r="AB100" i="1"/>
  <c r="T100" i="1"/>
  <c r="AB97" i="1"/>
  <c r="T97" i="1"/>
  <c r="U97" i="1"/>
  <c r="AB93" i="1"/>
  <c r="T93" i="1"/>
  <c r="U93" i="1"/>
  <c r="U92" i="1"/>
  <c r="AB92" i="1"/>
  <c r="T92" i="1"/>
  <c r="AB89" i="1"/>
  <c r="T89" i="1"/>
  <c r="U89" i="1"/>
  <c r="AB85" i="1"/>
  <c r="T85" i="1"/>
  <c r="U85" i="1"/>
  <c r="AB81" i="1"/>
  <c r="T81" i="1"/>
  <c r="U81" i="1"/>
  <c r="AB77" i="1"/>
  <c r="T77" i="1"/>
  <c r="U77" i="1"/>
  <c r="U72" i="1"/>
  <c r="AB72" i="1"/>
  <c r="T72" i="1"/>
  <c r="U68" i="1"/>
  <c r="AB68" i="1"/>
  <c r="T68" i="1"/>
  <c r="U64" i="1"/>
  <c r="AB64" i="1"/>
  <c r="T64" i="1"/>
  <c r="AB61" i="1"/>
  <c r="T61" i="1"/>
  <c r="U61" i="1"/>
  <c r="U56" i="1"/>
  <c r="AB56" i="1"/>
  <c r="T56" i="1"/>
  <c r="U52" i="1"/>
  <c r="AB52" i="1"/>
  <c r="T52" i="1"/>
  <c r="AB49" i="1"/>
  <c r="T49" i="1"/>
  <c r="U49" i="1"/>
  <c r="AB45" i="1"/>
  <c r="T45" i="1"/>
  <c r="U45" i="1"/>
  <c r="Y147" i="1"/>
  <c r="W147" i="1"/>
  <c r="X147" i="1"/>
  <c r="Y155" i="1"/>
  <c r="W155" i="1"/>
  <c r="X155" i="1"/>
  <c r="Y195" i="1"/>
  <c r="W195" i="1"/>
  <c r="X195" i="1"/>
  <c r="Y185" i="1"/>
  <c r="W185" i="1"/>
  <c r="X185" i="1"/>
  <c r="Y191" i="1"/>
  <c r="W191" i="1"/>
  <c r="X191" i="1"/>
  <c r="Y197" i="1"/>
  <c r="W197" i="1"/>
  <c r="X197" i="1"/>
  <c r="X190" i="1"/>
  <c r="Y190" i="1"/>
  <c r="W190" i="1"/>
  <c r="AB174" i="1"/>
  <c r="T174" i="1"/>
  <c r="U174" i="1"/>
  <c r="X168" i="1"/>
  <c r="Y168" i="1"/>
  <c r="W168" i="1"/>
  <c r="AB160" i="1"/>
  <c r="T160" i="1"/>
  <c r="U160" i="1"/>
  <c r="X152" i="1"/>
  <c r="Y152" i="1"/>
  <c r="W152" i="1"/>
  <c r="AB144" i="1"/>
  <c r="T144" i="1"/>
  <c r="U144" i="1"/>
  <c r="X136" i="1"/>
  <c r="Y136" i="1"/>
  <c r="W136" i="1"/>
  <c r="Y133" i="1"/>
  <c r="W133" i="1"/>
  <c r="X133" i="1"/>
  <c r="AB127" i="1"/>
  <c r="T127" i="1"/>
  <c r="U127" i="1"/>
  <c r="U126" i="1"/>
  <c r="AB126" i="1"/>
  <c r="T126" i="1"/>
  <c r="AB123" i="1"/>
  <c r="T123" i="1"/>
  <c r="U123" i="1"/>
  <c r="U122" i="1"/>
  <c r="AB122" i="1"/>
  <c r="T122" i="1"/>
  <c r="AB119" i="1"/>
  <c r="T119" i="1"/>
  <c r="U119" i="1"/>
  <c r="U118" i="1"/>
  <c r="AB118" i="1"/>
  <c r="T118" i="1"/>
  <c r="AB115" i="1"/>
  <c r="T115" i="1"/>
  <c r="U115" i="1"/>
  <c r="U114" i="1"/>
  <c r="AB114" i="1"/>
  <c r="T114" i="1"/>
  <c r="AB111" i="1"/>
  <c r="T111" i="1"/>
  <c r="U111" i="1"/>
  <c r="U110" i="1"/>
  <c r="AB110" i="1"/>
  <c r="T110" i="1"/>
  <c r="AB107" i="1"/>
  <c r="T107" i="1"/>
  <c r="U107" i="1"/>
  <c r="U106" i="1"/>
  <c r="AB106" i="1"/>
  <c r="T106" i="1"/>
  <c r="AB103" i="1"/>
  <c r="T103" i="1"/>
  <c r="U103" i="1"/>
  <c r="U102" i="1"/>
  <c r="AB102" i="1"/>
  <c r="T102" i="1"/>
  <c r="AB99" i="1"/>
  <c r="T99" i="1"/>
  <c r="U99" i="1"/>
  <c r="U98" i="1"/>
  <c r="AB98" i="1"/>
  <c r="T98" i="1"/>
  <c r="AB95" i="1"/>
  <c r="T95" i="1"/>
  <c r="U95" i="1"/>
  <c r="U94" i="1"/>
  <c r="AB94" i="1"/>
  <c r="T94" i="1"/>
  <c r="AB91" i="1"/>
  <c r="T91" i="1"/>
  <c r="U91" i="1"/>
  <c r="U90" i="1"/>
  <c r="AB90" i="1"/>
  <c r="T90" i="1"/>
  <c r="AB87" i="1"/>
  <c r="T87" i="1"/>
  <c r="U87" i="1"/>
  <c r="U86" i="1"/>
  <c r="AB86" i="1"/>
  <c r="T86" i="1"/>
  <c r="AB83" i="1"/>
  <c r="T83" i="1"/>
  <c r="U83" i="1"/>
  <c r="U82" i="1"/>
  <c r="AB82" i="1"/>
  <c r="T82" i="1"/>
  <c r="AB79" i="1"/>
  <c r="T79" i="1"/>
  <c r="U79" i="1"/>
  <c r="U78" i="1"/>
  <c r="AB78" i="1"/>
  <c r="T78" i="1"/>
  <c r="AB75" i="1"/>
  <c r="T75" i="1"/>
  <c r="U75" i="1"/>
  <c r="U74" i="1"/>
  <c r="AB74" i="1"/>
  <c r="T74" i="1"/>
  <c r="AB71" i="1"/>
  <c r="T71" i="1"/>
  <c r="U71" i="1"/>
  <c r="U70" i="1"/>
  <c r="AB70" i="1"/>
  <c r="T70" i="1"/>
  <c r="AB67" i="1"/>
  <c r="T67" i="1"/>
  <c r="U67" i="1"/>
  <c r="U66" i="1"/>
  <c r="AB66" i="1"/>
  <c r="T66" i="1"/>
  <c r="AB63" i="1"/>
  <c r="T63" i="1"/>
  <c r="U63" i="1"/>
  <c r="U62" i="1"/>
  <c r="AB62" i="1"/>
  <c r="T62" i="1"/>
  <c r="AB59" i="1"/>
  <c r="T59" i="1"/>
  <c r="U59" i="1"/>
  <c r="U58" i="1"/>
  <c r="AB58" i="1"/>
  <c r="T58" i="1"/>
  <c r="AB55" i="1"/>
  <c r="T55" i="1"/>
  <c r="U55" i="1"/>
  <c r="U54" i="1"/>
  <c r="AB54" i="1"/>
  <c r="T54" i="1"/>
  <c r="AB51" i="1"/>
  <c r="T51" i="1"/>
  <c r="U51" i="1"/>
  <c r="U50" i="1"/>
  <c r="AB50" i="1"/>
  <c r="T50" i="1"/>
  <c r="AB47" i="1"/>
  <c r="T47" i="1"/>
  <c r="U47" i="1"/>
  <c r="U46" i="1"/>
  <c r="AB46" i="1"/>
  <c r="T46" i="1"/>
  <c r="AB43" i="1"/>
  <c r="T43" i="1"/>
  <c r="U43" i="1"/>
  <c r="AB41" i="1"/>
  <c r="T41" i="1"/>
  <c r="U41" i="1"/>
  <c r="AB39" i="1"/>
  <c r="T39" i="1"/>
  <c r="U39" i="1"/>
  <c r="AB37" i="1"/>
  <c r="T37" i="1"/>
  <c r="U37" i="1"/>
  <c r="AB35" i="1"/>
  <c r="T35" i="1"/>
  <c r="U35" i="1"/>
  <c r="AB33" i="1"/>
  <c r="T33" i="1"/>
  <c r="U33" i="1"/>
  <c r="AB31" i="1"/>
  <c r="T31" i="1"/>
  <c r="U31" i="1"/>
  <c r="AB29" i="1"/>
  <c r="T29" i="1"/>
  <c r="U29" i="1"/>
  <c r="AB27" i="1"/>
  <c r="T27" i="1"/>
  <c r="U27" i="1"/>
  <c r="AB25" i="1"/>
  <c r="T25" i="1"/>
  <c r="AB23" i="1"/>
  <c r="T23" i="1"/>
  <c r="U23" i="1"/>
  <c r="AB21" i="1"/>
  <c r="T21" i="1"/>
  <c r="U21" i="1"/>
  <c r="AB19" i="1"/>
  <c r="T19" i="1"/>
  <c r="U19" i="1"/>
  <c r="AB17" i="1"/>
  <c r="T17" i="1"/>
  <c r="AB15" i="1"/>
  <c r="T15" i="1"/>
  <c r="AB13" i="1"/>
  <c r="T13" i="1"/>
  <c r="U13" i="1"/>
  <c r="AB11" i="1"/>
  <c r="T11" i="1"/>
  <c r="AB9" i="1"/>
  <c r="T9" i="1"/>
  <c r="U9" i="1"/>
  <c r="AE44" i="1"/>
  <c r="AC44" i="1"/>
  <c r="AD44" i="1"/>
  <c r="Y43" i="1"/>
  <c r="Y41" i="1"/>
  <c r="Y39" i="1"/>
  <c r="Y37" i="1"/>
  <c r="Y35" i="1"/>
  <c r="Y33" i="1"/>
  <c r="Y31" i="1"/>
  <c r="H11" i="1"/>
  <c r="AW10" i="1"/>
  <c r="R10" i="1"/>
  <c r="U10" i="1" s="1"/>
  <c r="Y27" i="1"/>
  <c r="Y23" i="1"/>
  <c r="Y19" i="1"/>
  <c r="Y15" i="1"/>
  <c r="Y11" i="1"/>
  <c r="AB205" i="1"/>
  <c r="T205" i="1"/>
  <c r="U205" i="1"/>
  <c r="U204" i="1"/>
  <c r="AB204" i="1"/>
  <c r="T204" i="1"/>
  <c r="X203" i="1"/>
  <c r="Y203" i="1"/>
  <c r="W203" i="1"/>
  <c r="AB200" i="1"/>
  <c r="T200" i="1"/>
  <c r="U200" i="1"/>
  <c r="U199" i="1"/>
  <c r="AB199" i="1"/>
  <c r="T199" i="1"/>
  <c r="X196" i="1"/>
  <c r="W196" i="1"/>
  <c r="Y196" i="1"/>
  <c r="AB192" i="1"/>
  <c r="T192" i="1"/>
  <c r="U192" i="1"/>
  <c r="U191" i="1"/>
  <c r="AB191" i="1"/>
  <c r="T191" i="1"/>
  <c r="AB207" i="1"/>
  <c r="T207" i="1"/>
  <c r="U207" i="1"/>
  <c r="U206" i="1"/>
  <c r="T206" i="1"/>
  <c r="AB206" i="1"/>
  <c r="X194" i="1"/>
  <c r="Y194" i="1"/>
  <c r="W194" i="1"/>
  <c r="AB188" i="1"/>
  <c r="T188" i="1"/>
  <c r="U188" i="1"/>
  <c r="U187" i="1"/>
  <c r="AB187" i="1"/>
  <c r="T187" i="1"/>
  <c r="X184" i="1"/>
  <c r="W184" i="1"/>
  <c r="Y184" i="1"/>
  <c r="AB180" i="1"/>
  <c r="T180" i="1"/>
  <c r="U180" i="1"/>
  <c r="U179" i="1"/>
  <c r="AB179" i="1"/>
  <c r="T179" i="1"/>
  <c r="X176" i="1"/>
  <c r="W176" i="1"/>
  <c r="Y176" i="1"/>
  <c r="AB172" i="1"/>
  <c r="T172" i="1"/>
  <c r="U172" i="1"/>
  <c r="U171" i="1"/>
  <c r="AB171" i="1"/>
  <c r="T171" i="1"/>
  <c r="X198" i="1"/>
  <c r="Y198" i="1"/>
  <c r="W198" i="1"/>
  <c r="X186" i="1"/>
  <c r="Y186" i="1"/>
  <c r="W186" i="1"/>
  <c r="X178" i="1"/>
  <c r="Y178" i="1"/>
  <c r="W178" i="1"/>
  <c r="X170" i="1"/>
  <c r="Y170" i="1"/>
  <c r="W170" i="1"/>
  <c r="AB166" i="1"/>
  <c r="T166" i="1"/>
  <c r="U166" i="1"/>
  <c r="U165" i="1"/>
  <c r="AB165" i="1"/>
  <c r="T165" i="1"/>
  <c r="X162" i="1"/>
  <c r="W162" i="1"/>
  <c r="Y162" i="1"/>
  <c r="AB158" i="1"/>
  <c r="T158" i="1"/>
  <c r="U158" i="1"/>
  <c r="U157" i="1"/>
  <c r="AB157" i="1"/>
  <c r="T157" i="1"/>
  <c r="X154" i="1"/>
  <c r="W154" i="1"/>
  <c r="Y154" i="1"/>
  <c r="AB150" i="1"/>
  <c r="T150" i="1"/>
  <c r="U150" i="1"/>
  <c r="U149" i="1"/>
  <c r="AB149" i="1"/>
  <c r="T149" i="1"/>
  <c r="X146" i="1"/>
  <c r="W146" i="1"/>
  <c r="Y146" i="1"/>
  <c r="AB142" i="1"/>
  <c r="T142" i="1"/>
  <c r="U142" i="1"/>
  <c r="U141" i="1"/>
  <c r="AB141" i="1"/>
  <c r="T141" i="1"/>
  <c r="X138" i="1"/>
  <c r="W138" i="1"/>
  <c r="Y138" i="1"/>
  <c r="AB134" i="1"/>
  <c r="T134" i="1"/>
  <c r="U134" i="1"/>
  <c r="U133" i="1"/>
  <c r="AB133" i="1"/>
  <c r="T133" i="1"/>
  <c r="X130" i="1"/>
  <c r="W130" i="1"/>
  <c r="Y130" i="1"/>
  <c r="X182" i="1"/>
  <c r="Y182" i="1"/>
  <c r="W182" i="1"/>
  <c r="Y179" i="1"/>
  <c r="W179" i="1"/>
  <c r="X179" i="1"/>
  <c r="Y169" i="1"/>
  <c r="W169" i="1"/>
  <c r="X169" i="1"/>
  <c r="X164" i="1"/>
  <c r="Y164" i="1"/>
  <c r="W164" i="1"/>
  <c r="Y161" i="1"/>
  <c r="W161" i="1"/>
  <c r="X161" i="1"/>
  <c r="X156" i="1"/>
  <c r="Y156" i="1"/>
  <c r="W156" i="1"/>
  <c r="Y153" i="1"/>
  <c r="W153" i="1"/>
  <c r="X153" i="1"/>
  <c r="X148" i="1"/>
  <c r="Y148" i="1"/>
  <c r="W148" i="1"/>
  <c r="Y145" i="1"/>
  <c r="W145" i="1"/>
  <c r="X145" i="1"/>
  <c r="X140" i="1"/>
  <c r="Y140" i="1"/>
  <c r="W140" i="1"/>
  <c r="Y137" i="1"/>
  <c r="W137" i="1"/>
  <c r="X137" i="1"/>
  <c r="X132" i="1"/>
  <c r="Y132" i="1"/>
  <c r="W132" i="1"/>
  <c r="Y129" i="1"/>
  <c r="W129" i="1"/>
  <c r="X129" i="1"/>
  <c r="Y126" i="1"/>
  <c r="W126" i="1"/>
  <c r="X126" i="1"/>
  <c r="X125" i="1"/>
  <c r="W125" i="1"/>
  <c r="Y125" i="1"/>
  <c r="Y122" i="1"/>
  <c r="W122" i="1"/>
  <c r="X122" i="1"/>
  <c r="X121" i="1"/>
  <c r="W121" i="1"/>
  <c r="Y121" i="1"/>
  <c r="Y118" i="1"/>
  <c r="W118" i="1"/>
  <c r="X118" i="1"/>
  <c r="X117" i="1"/>
  <c r="W117" i="1"/>
  <c r="Y117" i="1"/>
  <c r="Y114" i="1"/>
  <c r="W114" i="1"/>
  <c r="X114" i="1"/>
  <c r="X113" i="1"/>
  <c r="W113" i="1"/>
  <c r="Y113" i="1"/>
  <c r="Y110" i="1"/>
  <c r="W110" i="1"/>
  <c r="X110" i="1"/>
  <c r="X109" i="1"/>
  <c r="W109" i="1"/>
  <c r="Y109" i="1"/>
  <c r="Y106" i="1"/>
  <c r="W106" i="1"/>
  <c r="X106" i="1"/>
  <c r="X105" i="1"/>
  <c r="W105" i="1"/>
  <c r="Y105" i="1"/>
  <c r="Y102" i="1"/>
  <c r="W102" i="1"/>
  <c r="X102" i="1"/>
  <c r="X101" i="1"/>
  <c r="W101" i="1"/>
  <c r="Y101" i="1"/>
  <c r="Y98" i="1"/>
  <c r="W98" i="1"/>
  <c r="X98" i="1"/>
  <c r="X97" i="1"/>
  <c r="W97" i="1"/>
  <c r="Y97" i="1"/>
  <c r="Y94" i="1"/>
  <c r="W94" i="1"/>
  <c r="X94" i="1"/>
  <c r="X93" i="1"/>
  <c r="W93" i="1"/>
  <c r="Y93" i="1"/>
  <c r="Y90" i="1"/>
  <c r="W90" i="1"/>
  <c r="X90" i="1"/>
  <c r="X89" i="1"/>
  <c r="W89" i="1"/>
  <c r="Y89" i="1"/>
  <c r="Y86" i="1"/>
  <c r="W86" i="1"/>
  <c r="X86" i="1"/>
  <c r="X85" i="1"/>
  <c r="W85" i="1"/>
  <c r="Y85" i="1"/>
  <c r="Y82" i="1"/>
  <c r="W82" i="1"/>
  <c r="X82" i="1"/>
  <c r="X81" i="1"/>
  <c r="W81" i="1"/>
  <c r="Y81" i="1"/>
  <c r="Y78" i="1"/>
  <c r="W78" i="1"/>
  <c r="X78" i="1"/>
  <c r="X77" i="1"/>
  <c r="W77" i="1"/>
  <c r="Y77" i="1"/>
  <c r="Y74" i="1"/>
  <c r="W74" i="1"/>
  <c r="X74" i="1"/>
  <c r="X73" i="1"/>
  <c r="W73" i="1"/>
  <c r="Y73" i="1"/>
  <c r="Y70" i="1"/>
  <c r="W70" i="1"/>
  <c r="X70" i="1"/>
  <c r="X69" i="1"/>
  <c r="W69" i="1"/>
  <c r="Y69" i="1"/>
  <c r="Y66" i="1"/>
  <c r="W66" i="1"/>
  <c r="X66" i="1"/>
  <c r="X65" i="1"/>
  <c r="W65" i="1"/>
  <c r="Y65" i="1"/>
  <c r="Y62" i="1"/>
  <c r="W62" i="1"/>
  <c r="X62" i="1"/>
  <c r="X61" i="1"/>
  <c r="W61" i="1"/>
  <c r="Y61" i="1"/>
  <c r="Y58" i="1"/>
  <c r="W58" i="1"/>
  <c r="X58" i="1"/>
  <c r="X57" i="1"/>
  <c r="W57" i="1"/>
  <c r="Y57" i="1"/>
  <c r="Y54" i="1"/>
  <c r="W54" i="1"/>
  <c r="X54" i="1"/>
  <c r="X53" i="1"/>
  <c r="W53" i="1"/>
  <c r="Y53" i="1"/>
  <c r="Y50" i="1"/>
  <c r="W50" i="1"/>
  <c r="X50" i="1"/>
  <c r="X49" i="1"/>
  <c r="W49" i="1"/>
  <c r="Y49" i="1"/>
  <c r="Y46" i="1"/>
  <c r="W46" i="1"/>
  <c r="X46" i="1"/>
  <c r="X45" i="1"/>
  <c r="W45" i="1"/>
  <c r="Y45" i="1"/>
  <c r="U8" i="1"/>
  <c r="AB8" i="1"/>
  <c r="T8" i="1"/>
  <c r="Y135" i="1"/>
  <c r="W135" i="1"/>
  <c r="X135" i="1"/>
  <c r="Y143" i="1"/>
  <c r="W143" i="1"/>
  <c r="X143" i="1"/>
  <c r="Y151" i="1"/>
  <c r="W151" i="1"/>
  <c r="X151" i="1"/>
  <c r="Y159" i="1"/>
  <c r="W159" i="1"/>
  <c r="X159" i="1"/>
  <c r="Y167" i="1"/>
  <c r="W167" i="1"/>
  <c r="X167" i="1"/>
  <c r="Y183" i="1"/>
  <c r="W183" i="1"/>
  <c r="X183" i="1"/>
  <c r="Y173" i="1"/>
  <c r="W173" i="1"/>
  <c r="X173" i="1"/>
  <c r="Y181" i="1"/>
  <c r="W181" i="1"/>
  <c r="X181" i="1"/>
  <c r="Y189" i="1"/>
  <c r="W189" i="1"/>
  <c r="X189" i="1"/>
  <c r="Y199" i="1"/>
  <c r="W199" i="1"/>
  <c r="X199" i="1"/>
  <c r="Y193" i="1"/>
  <c r="W193" i="1"/>
  <c r="X193" i="1"/>
  <c r="X201" i="1"/>
  <c r="W201" i="1"/>
  <c r="Y201" i="1"/>
  <c r="Y206" i="1"/>
  <c r="W206" i="1"/>
  <c r="X206" i="1"/>
  <c r="AB190" i="1"/>
  <c r="T190" i="1"/>
  <c r="U190" i="1"/>
  <c r="U189" i="1"/>
  <c r="AB189" i="1"/>
  <c r="T189" i="1"/>
  <c r="X174" i="1"/>
  <c r="Y174" i="1"/>
  <c r="W174" i="1"/>
  <c r="Y171" i="1"/>
  <c r="W171" i="1"/>
  <c r="X171" i="1"/>
  <c r="AB168" i="1"/>
  <c r="T168" i="1"/>
  <c r="U168" i="1"/>
  <c r="U167" i="1"/>
  <c r="AB167" i="1"/>
  <c r="T167" i="1"/>
  <c r="X160" i="1"/>
  <c r="Y160" i="1"/>
  <c r="W160" i="1"/>
  <c r="Y157" i="1"/>
  <c r="W157" i="1"/>
  <c r="X157" i="1"/>
  <c r="AB152" i="1"/>
  <c r="T152" i="1"/>
  <c r="U152" i="1"/>
  <c r="U151" i="1"/>
  <c r="AB151" i="1"/>
  <c r="T151" i="1"/>
  <c r="X144" i="1"/>
  <c r="Y144" i="1"/>
  <c r="W144" i="1"/>
  <c r="Y141" i="1"/>
  <c r="W141" i="1"/>
  <c r="X141" i="1"/>
  <c r="AB136" i="1"/>
  <c r="T136" i="1"/>
  <c r="U136" i="1"/>
  <c r="U135" i="1"/>
  <c r="AB135" i="1"/>
  <c r="T135" i="1"/>
  <c r="X128" i="1"/>
  <c r="Y128" i="1"/>
  <c r="W128" i="1"/>
  <c r="X127" i="1"/>
  <c r="Y127" i="1"/>
  <c r="W127" i="1"/>
  <c r="Y124" i="1"/>
  <c r="W124" i="1"/>
  <c r="X124" i="1"/>
  <c r="X123" i="1"/>
  <c r="Y123" i="1"/>
  <c r="W123" i="1"/>
  <c r="Y120" i="1"/>
  <c r="W120" i="1"/>
  <c r="X120" i="1"/>
  <c r="X119" i="1"/>
  <c r="Y119" i="1"/>
  <c r="W119" i="1"/>
  <c r="Y116" i="1"/>
  <c r="W116" i="1"/>
  <c r="X116" i="1"/>
  <c r="X115" i="1"/>
  <c r="Y115" i="1"/>
  <c r="W115" i="1"/>
  <c r="Y112" i="1"/>
  <c r="W112" i="1"/>
  <c r="X112" i="1"/>
  <c r="X111" i="1"/>
  <c r="Y111" i="1"/>
  <c r="W111" i="1"/>
  <c r="Y108" i="1"/>
  <c r="W108" i="1"/>
  <c r="X108" i="1"/>
  <c r="X107" i="1"/>
  <c r="Y107" i="1"/>
  <c r="W107" i="1"/>
  <c r="Y104" i="1"/>
  <c r="W104" i="1"/>
  <c r="X104" i="1"/>
  <c r="X103" i="1"/>
  <c r="Y103" i="1"/>
  <c r="W103" i="1"/>
  <c r="Y100" i="1"/>
  <c r="W100" i="1"/>
  <c r="X100" i="1"/>
  <c r="X99" i="1"/>
  <c r="Y99" i="1"/>
  <c r="W99" i="1"/>
  <c r="Y96" i="1"/>
  <c r="W96" i="1"/>
  <c r="X96" i="1"/>
  <c r="X95" i="1"/>
  <c r="Y95" i="1"/>
  <c r="W95" i="1"/>
  <c r="Y92" i="1"/>
  <c r="W92" i="1"/>
  <c r="X92" i="1"/>
  <c r="X91" i="1"/>
  <c r="Y91" i="1"/>
  <c r="W91" i="1"/>
  <c r="Y88" i="1"/>
  <c r="W88" i="1"/>
  <c r="X88" i="1"/>
  <c r="X87" i="1"/>
  <c r="Y87" i="1"/>
  <c r="W87" i="1"/>
  <c r="Y84" i="1"/>
  <c r="W84" i="1"/>
  <c r="X84" i="1"/>
  <c r="X83" i="1"/>
  <c r="Y83" i="1"/>
  <c r="W83" i="1"/>
  <c r="Y80" i="1"/>
  <c r="W80" i="1"/>
  <c r="X80" i="1"/>
  <c r="X79" i="1"/>
  <c r="Y79" i="1"/>
  <c r="W79" i="1"/>
  <c r="Y76" i="1"/>
  <c r="W76" i="1"/>
  <c r="X76" i="1"/>
  <c r="X75" i="1"/>
  <c r="Y75" i="1"/>
  <c r="W75" i="1"/>
  <c r="Y72" i="1"/>
  <c r="W72" i="1"/>
  <c r="X72" i="1"/>
  <c r="X71" i="1"/>
  <c r="Y71" i="1"/>
  <c r="W71" i="1"/>
  <c r="Y68" i="1"/>
  <c r="W68" i="1"/>
  <c r="X68" i="1"/>
  <c r="X67" i="1"/>
  <c r="Y67" i="1"/>
  <c r="W67" i="1"/>
  <c r="Y64" i="1"/>
  <c r="W64" i="1"/>
  <c r="X64" i="1"/>
  <c r="X63" i="1"/>
  <c r="Y63" i="1"/>
  <c r="W63" i="1"/>
  <c r="Y60" i="1"/>
  <c r="W60" i="1"/>
  <c r="X60" i="1"/>
  <c r="X59" i="1"/>
  <c r="Y59" i="1"/>
  <c r="W59" i="1"/>
  <c r="Y56" i="1"/>
  <c r="W56" i="1"/>
  <c r="X56" i="1"/>
  <c r="X55" i="1"/>
  <c r="Y55" i="1"/>
  <c r="W55" i="1"/>
  <c r="Y52" i="1"/>
  <c r="W52" i="1"/>
  <c r="X52" i="1"/>
  <c r="X51" i="1"/>
  <c r="Y51" i="1"/>
  <c r="W51" i="1"/>
  <c r="Y48" i="1"/>
  <c r="W48" i="1"/>
  <c r="X48" i="1"/>
  <c r="X47" i="1"/>
  <c r="Y47" i="1"/>
  <c r="W47" i="1"/>
  <c r="Y44" i="1"/>
  <c r="W44" i="1"/>
  <c r="X44" i="1"/>
  <c r="Y42" i="1"/>
  <c r="W42" i="1"/>
  <c r="X42" i="1"/>
  <c r="Y40" i="1"/>
  <c r="W40" i="1"/>
  <c r="X40" i="1"/>
  <c r="Y38" i="1"/>
  <c r="W38" i="1"/>
  <c r="X38" i="1"/>
  <c r="Y36" i="1"/>
  <c r="W36" i="1"/>
  <c r="X36" i="1"/>
  <c r="Y34" i="1"/>
  <c r="W34" i="1"/>
  <c r="X34" i="1"/>
  <c r="Y32" i="1"/>
  <c r="W32" i="1"/>
  <c r="X32" i="1"/>
  <c r="Y30" i="1"/>
  <c r="W30" i="1"/>
  <c r="X30" i="1"/>
  <c r="Y28" i="1"/>
  <c r="W28" i="1"/>
  <c r="Y26" i="1"/>
  <c r="W26" i="1"/>
  <c r="X26" i="1"/>
  <c r="Y24" i="1"/>
  <c r="W24" i="1"/>
  <c r="Y22" i="1"/>
  <c r="W22" i="1"/>
  <c r="Y20" i="1"/>
  <c r="W20" i="1"/>
  <c r="X20" i="1"/>
  <c r="Y18" i="1"/>
  <c r="W18" i="1"/>
  <c r="Y16" i="1"/>
  <c r="W16" i="1"/>
  <c r="Y14" i="1"/>
  <c r="W14" i="1"/>
  <c r="X14" i="1"/>
  <c r="Y12" i="1"/>
  <c r="W12" i="1"/>
  <c r="Y10" i="1"/>
  <c r="W10" i="1"/>
  <c r="X10" i="1"/>
  <c r="AE42" i="1"/>
  <c r="AC42" i="1"/>
  <c r="AD42" i="1"/>
  <c r="AE40" i="1"/>
  <c r="AF40" i="1" s="1"/>
  <c r="AC40" i="1"/>
  <c r="AD40" i="1"/>
  <c r="AE38" i="1"/>
  <c r="AC38" i="1"/>
  <c r="AD38" i="1"/>
  <c r="AE36" i="1"/>
  <c r="AF36" i="1" s="1"/>
  <c r="AC36" i="1"/>
  <c r="AD36" i="1"/>
  <c r="AE34" i="1"/>
  <c r="AC34" i="1"/>
  <c r="AD34" i="1"/>
  <c r="AE32" i="1"/>
  <c r="AF32" i="1" s="1"/>
  <c r="AC32" i="1"/>
  <c r="AD32" i="1"/>
  <c r="AE30" i="1"/>
  <c r="AC30" i="1"/>
  <c r="AD30" i="1"/>
  <c r="AE28" i="1"/>
  <c r="AF28" i="1" s="1"/>
  <c r="AC28" i="1"/>
  <c r="AE26" i="1"/>
  <c r="AC26" i="1"/>
  <c r="AE24" i="1"/>
  <c r="AF24" i="1" s="1"/>
  <c r="AC24" i="1"/>
  <c r="AE22" i="1"/>
  <c r="AC22" i="1"/>
  <c r="AE20" i="1"/>
  <c r="AF20" i="1" s="1"/>
  <c r="AC20" i="1"/>
  <c r="AE18" i="1"/>
  <c r="AC18" i="1"/>
  <c r="AE16" i="1"/>
  <c r="AF16" i="1" s="1"/>
  <c r="AC16" i="1"/>
  <c r="AE14" i="1"/>
  <c r="AC14" i="1"/>
  <c r="AE12" i="1"/>
  <c r="AF12" i="1" s="1"/>
  <c r="AC12" i="1"/>
  <c r="AE10" i="1"/>
  <c r="AC10" i="1"/>
  <c r="AD10" i="1"/>
  <c r="Y29" i="1"/>
  <c r="Y25" i="1"/>
  <c r="Y21" i="1"/>
  <c r="Y17" i="1"/>
  <c r="Y13" i="1"/>
  <c r="Y9" i="1"/>
  <c r="Y8" i="1"/>
  <c r="Z13" i="1" l="1"/>
  <c r="Z128" i="1"/>
  <c r="AA128" i="1"/>
  <c r="AA141" i="1"/>
  <c r="Z141" i="1"/>
  <c r="Z144" i="1"/>
  <c r="AA144" i="1"/>
  <c r="AA157" i="1"/>
  <c r="Z157" i="1"/>
  <c r="Z160" i="1"/>
  <c r="AA160" i="1"/>
  <c r="AA171" i="1"/>
  <c r="Z171" i="1"/>
  <c r="Z174" i="1"/>
  <c r="AA174" i="1"/>
  <c r="AA206" i="1"/>
  <c r="Z206" i="1"/>
  <c r="AA193" i="1"/>
  <c r="Z193" i="1"/>
  <c r="AE141" i="1"/>
  <c r="AF141" i="1" s="1"/>
  <c r="AC141" i="1"/>
  <c r="AD141" i="1"/>
  <c r="AD142" i="1"/>
  <c r="AE142" i="1"/>
  <c r="AF142" i="1" s="1"/>
  <c r="AC142" i="1"/>
  <c r="Z154" i="1"/>
  <c r="AA154" i="1"/>
  <c r="Z9" i="1"/>
  <c r="AA9" i="1"/>
  <c r="Z17" i="1"/>
  <c r="AA17" i="1"/>
  <c r="Z25" i="1"/>
  <c r="AA25" i="1"/>
  <c r="AG16" i="1"/>
  <c r="AH16" i="1"/>
  <c r="AG24" i="1"/>
  <c r="AH24" i="1"/>
  <c r="AA14" i="1"/>
  <c r="Z14" i="1"/>
  <c r="AA26" i="1"/>
  <c r="Z26" i="1"/>
  <c r="AA8" i="1"/>
  <c r="Z8" i="1"/>
  <c r="Z21" i="1"/>
  <c r="AA21" i="1"/>
  <c r="Z29" i="1"/>
  <c r="AA29" i="1"/>
  <c r="AG12" i="1"/>
  <c r="AH12" i="1"/>
  <c r="AG20" i="1"/>
  <c r="AG28" i="1"/>
  <c r="AH28" i="1"/>
  <c r="AG32" i="1"/>
  <c r="AH32" i="1"/>
  <c r="AG36" i="1"/>
  <c r="AH36" i="1"/>
  <c r="AG40" i="1"/>
  <c r="AH40" i="1"/>
  <c r="AA10" i="1"/>
  <c r="Z10" i="1"/>
  <c r="Z18" i="1"/>
  <c r="AA22" i="1"/>
  <c r="Z22" i="1"/>
  <c r="AA30" i="1"/>
  <c r="Z30" i="1"/>
  <c r="AA34" i="1"/>
  <c r="Z34" i="1"/>
  <c r="AA38" i="1"/>
  <c r="Z38" i="1"/>
  <c r="AA42" i="1"/>
  <c r="Z42" i="1"/>
  <c r="AA189" i="1"/>
  <c r="Z189" i="1"/>
  <c r="AA173" i="1"/>
  <c r="Z173" i="1"/>
  <c r="AA167" i="1"/>
  <c r="Z167" i="1"/>
  <c r="AA151" i="1"/>
  <c r="Z151" i="1"/>
  <c r="AA135" i="1"/>
  <c r="Z135" i="1"/>
  <c r="AE8" i="1"/>
  <c r="AF8" i="1" s="1"/>
  <c r="AC8" i="1"/>
  <c r="AD8" i="1"/>
  <c r="Z45" i="1"/>
  <c r="AA45" i="1"/>
  <c r="Z49" i="1"/>
  <c r="AA49" i="1"/>
  <c r="Z53" i="1"/>
  <c r="AA53" i="1"/>
  <c r="Z57" i="1"/>
  <c r="AA57" i="1"/>
  <c r="Z61" i="1"/>
  <c r="AA61" i="1"/>
  <c r="Z65" i="1"/>
  <c r="AA65" i="1"/>
  <c r="Z69" i="1"/>
  <c r="AA69" i="1"/>
  <c r="Z73" i="1"/>
  <c r="AA73" i="1"/>
  <c r="Z77" i="1"/>
  <c r="AA77" i="1"/>
  <c r="Z81" i="1"/>
  <c r="AA81" i="1"/>
  <c r="Z85" i="1"/>
  <c r="AA85" i="1"/>
  <c r="Z89" i="1"/>
  <c r="AA89" i="1"/>
  <c r="Z93" i="1"/>
  <c r="AA93" i="1"/>
  <c r="Z97" i="1"/>
  <c r="AA97" i="1"/>
  <c r="Z101" i="1"/>
  <c r="AA101" i="1"/>
  <c r="Z105" i="1"/>
  <c r="AA105" i="1"/>
  <c r="Z109" i="1"/>
  <c r="AA109" i="1"/>
  <c r="Z113" i="1"/>
  <c r="AA113" i="1"/>
  <c r="Z117" i="1"/>
  <c r="AA117" i="1"/>
  <c r="Z121" i="1"/>
  <c r="AA121" i="1"/>
  <c r="Z125" i="1"/>
  <c r="AA125" i="1"/>
  <c r="AA129" i="1"/>
  <c r="Z129" i="1"/>
  <c r="Z132" i="1"/>
  <c r="AA132" i="1"/>
  <c r="AA137" i="1"/>
  <c r="Z137" i="1"/>
  <c r="Z140" i="1"/>
  <c r="AA140" i="1"/>
  <c r="AA145" i="1"/>
  <c r="Z145" i="1"/>
  <c r="Z148" i="1"/>
  <c r="AA148" i="1"/>
  <c r="AA153" i="1"/>
  <c r="Z153" i="1"/>
  <c r="Z156" i="1"/>
  <c r="AA156" i="1"/>
  <c r="AA161" i="1"/>
  <c r="Z161" i="1"/>
  <c r="Z164" i="1"/>
  <c r="AA164" i="1"/>
  <c r="AA169" i="1"/>
  <c r="Z169" i="1"/>
  <c r="Z138" i="1"/>
  <c r="AA138" i="1"/>
  <c r="AF10" i="1"/>
  <c r="AF14" i="1"/>
  <c r="AF18" i="1"/>
  <c r="AF22" i="1"/>
  <c r="AF26" i="1"/>
  <c r="AF30" i="1"/>
  <c r="AF34" i="1"/>
  <c r="AF38" i="1"/>
  <c r="AF42" i="1"/>
  <c r="AA12" i="1"/>
  <c r="Z12" i="1"/>
  <c r="AA16" i="1"/>
  <c r="Z16" i="1"/>
  <c r="AA20" i="1"/>
  <c r="Z20" i="1"/>
  <c r="Z24" i="1"/>
  <c r="AA28" i="1"/>
  <c r="Z28" i="1"/>
  <c r="AA32" i="1"/>
  <c r="Z32" i="1"/>
  <c r="AA36" i="1"/>
  <c r="Z36" i="1"/>
  <c r="AA40" i="1"/>
  <c r="Z40" i="1"/>
  <c r="AA44" i="1"/>
  <c r="Z44" i="1"/>
  <c r="Z47" i="1"/>
  <c r="AA47" i="1"/>
  <c r="AA48" i="1"/>
  <c r="Z48" i="1"/>
  <c r="Z51" i="1"/>
  <c r="AA51" i="1"/>
  <c r="AA52" i="1"/>
  <c r="Z52" i="1"/>
  <c r="Z55" i="1"/>
  <c r="AA55" i="1"/>
  <c r="AA56" i="1"/>
  <c r="Z56" i="1"/>
  <c r="Z59" i="1"/>
  <c r="AA59" i="1"/>
  <c r="AA60" i="1"/>
  <c r="Z60" i="1"/>
  <c r="Z63" i="1"/>
  <c r="AA63" i="1"/>
  <c r="AA64" i="1"/>
  <c r="Z64" i="1"/>
  <c r="Z67" i="1"/>
  <c r="AA67" i="1"/>
  <c r="AA68" i="1"/>
  <c r="Z68" i="1"/>
  <c r="Z71" i="1"/>
  <c r="AA71" i="1"/>
  <c r="AA72" i="1"/>
  <c r="Z72" i="1"/>
  <c r="Z75" i="1"/>
  <c r="AA75" i="1"/>
  <c r="AA76" i="1"/>
  <c r="Z76" i="1"/>
  <c r="Z79" i="1"/>
  <c r="AA79" i="1"/>
  <c r="AA80" i="1"/>
  <c r="Z80" i="1"/>
  <c r="Z83" i="1"/>
  <c r="AA83" i="1"/>
  <c r="AA84" i="1"/>
  <c r="Z84" i="1"/>
  <c r="Z87" i="1"/>
  <c r="AA87" i="1"/>
  <c r="AA88" i="1"/>
  <c r="Z88" i="1"/>
  <c r="Z91" i="1"/>
  <c r="AA91" i="1"/>
  <c r="AA92" i="1"/>
  <c r="Z92" i="1"/>
  <c r="Z95" i="1"/>
  <c r="AA95" i="1"/>
  <c r="AA96" i="1"/>
  <c r="Z96" i="1"/>
  <c r="Z99" i="1"/>
  <c r="AA99" i="1"/>
  <c r="AA100" i="1"/>
  <c r="Z100" i="1"/>
  <c r="Z103" i="1"/>
  <c r="AA103" i="1"/>
  <c r="AA104" i="1"/>
  <c r="Z104" i="1"/>
  <c r="Z107" i="1"/>
  <c r="AA107" i="1"/>
  <c r="AA108" i="1"/>
  <c r="Z108" i="1"/>
  <c r="Z111" i="1"/>
  <c r="AA111" i="1"/>
  <c r="AA112" i="1"/>
  <c r="Z112" i="1"/>
  <c r="Z115" i="1"/>
  <c r="AA115" i="1"/>
  <c r="AA116" i="1"/>
  <c r="Z116" i="1"/>
  <c r="Z119" i="1"/>
  <c r="AA119" i="1"/>
  <c r="AA120" i="1"/>
  <c r="Z120" i="1"/>
  <c r="Z123" i="1"/>
  <c r="AA123" i="1"/>
  <c r="AA124" i="1"/>
  <c r="Z124" i="1"/>
  <c r="Z127" i="1"/>
  <c r="AA127" i="1"/>
  <c r="AE135" i="1"/>
  <c r="AF135" i="1" s="1"/>
  <c r="AC135" i="1"/>
  <c r="AD135" i="1"/>
  <c r="AD136" i="1"/>
  <c r="AC136" i="1"/>
  <c r="AE136" i="1"/>
  <c r="AF136" i="1" s="1"/>
  <c r="AE151" i="1"/>
  <c r="AF151" i="1" s="1"/>
  <c r="AC151" i="1"/>
  <c r="AD151" i="1"/>
  <c r="AD152" i="1"/>
  <c r="AC152" i="1"/>
  <c r="AE152" i="1"/>
  <c r="AF152" i="1" s="1"/>
  <c r="AE167" i="1"/>
  <c r="AF167" i="1" s="1"/>
  <c r="AC167" i="1"/>
  <c r="AD167" i="1"/>
  <c r="AD168" i="1"/>
  <c r="AC168" i="1"/>
  <c r="AE168" i="1"/>
  <c r="AF168" i="1" s="1"/>
  <c r="AE189" i="1"/>
  <c r="AF189" i="1" s="1"/>
  <c r="AC189" i="1"/>
  <c r="AD189" i="1"/>
  <c r="AD190" i="1"/>
  <c r="AC190" i="1"/>
  <c r="AE190" i="1"/>
  <c r="AF190" i="1" s="1"/>
  <c r="Z201" i="1"/>
  <c r="AA201" i="1"/>
  <c r="AA199" i="1"/>
  <c r="Z199" i="1"/>
  <c r="AA181" i="1"/>
  <c r="Z181" i="1"/>
  <c r="AA183" i="1"/>
  <c r="Z183" i="1"/>
  <c r="AA159" i="1"/>
  <c r="Z159" i="1"/>
  <c r="AA143" i="1"/>
  <c r="Z143" i="1"/>
  <c r="AA46" i="1"/>
  <c r="Z46" i="1"/>
  <c r="AA50" i="1"/>
  <c r="Z50" i="1"/>
  <c r="AA54" i="1"/>
  <c r="Z54" i="1"/>
  <c r="AA58" i="1"/>
  <c r="Z58" i="1"/>
  <c r="AA62" i="1"/>
  <c r="Z62" i="1"/>
  <c r="AA66" i="1"/>
  <c r="Z66" i="1"/>
  <c r="AA70" i="1"/>
  <c r="Z70" i="1"/>
  <c r="AA74" i="1"/>
  <c r="Z74" i="1"/>
  <c r="AA78" i="1"/>
  <c r="Z78" i="1"/>
  <c r="AA82" i="1"/>
  <c r="Z82" i="1"/>
  <c r="AA86" i="1"/>
  <c r="Z86" i="1"/>
  <c r="AA90" i="1"/>
  <c r="Z90" i="1"/>
  <c r="AA94" i="1"/>
  <c r="Z94" i="1"/>
  <c r="AA98" i="1"/>
  <c r="Z98" i="1"/>
  <c r="AA102" i="1"/>
  <c r="Z102" i="1"/>
  <c r="AA106" i="1"/>
  <c r="Z106" i="1"/>
  <c r="AA110" i="1"/>
  <c r="Z110" i="1"/>
  <c r="AA114" i="1"/>
  <c r="Z114" i="1"/>
  <c r="AA118" i="1"/>
  <c r="Z118" i="1"/>
  <c r="AA122" i="1"/>
  <c r="Z122" i="1"/>
  <c r="AA126" i="1"/>
  <c r="Z126" i="1"/>
  <c r="AA179" i="1"/>
  <c r="Z179" i="1"/>
  <c r="Z182" i="1"/>
  <c r="AA182" i="1"/>
  <c r="Z130" i="1"/>
  <c r="AA130" i="1"/>
  <c r="AE133" i="1"/>
  <c r="AF133" i="1" s="1"/>
  <c r="AC133" i="1"/>
  <c r="AD133" i="1"/>
  <c r="AD134" i="1"/>
  <c r="AE134" i="1"/>
  <c r="AF134" i="1" s="1"/>
  <c r="AC134" i="1"/>
  <c r="Z146" i="1"/>
  <c r="AA146" i="1"/>
  <c r="AE149" i="1"/>
  <c r="AF149" i="1" s="1"/>
  <c r="AC149" i="1"/>
  <c r="AD149" i="1"/>
  <c r="AD150" i="1"/>
  <c r="AE150" i="1"/>
  <c r="AF150" i="1" s="1"/>
  <c r="AC150" i="1"/>
  <c r="Z162" i="1"/>
  <c r="AA162" i="1"/>
  <c r="AE165" i="1"/>
  <c r="AF165" i="1" s="1"/>
  <c r="AC165" i="1"/>
  <c r="AD165" i="1"/>
  <c r="AD166" i="1"/>
  <c r="AE166" i="1"/>
  <c r="AF166" i="1" s="1"/>
  <c r="AC166" i="1"/>
  <c r="Z170" i="1"/>
  <c r="AA170" i="1"/>
  <c r="Z186" i="1"/>
  <c r="AA186" i="1"/>
  <c r="AE171" i="1"/>
  <c r="AF171" i="1" s="1"/>
  <c r="AC171" i="1"/>
  <c r="AD171" i="1"/>
  <c r="AD172" i="1"/>
  <c r="AE172" i="1"/>
  <c r="AF172" i="1" s="1"/>
  <c r="AC172" i="1"/>
  <c r="Z184" i="1"/>
  <c r="AA184" i="1"/>
  <c r="AE187" i="1"/>
  <c r="AF187" i="1" s="1"/>
  <c r="AC187" i="1"/>
  <c r="AD187" i="1"/>
  <c r="AD188" i="1"/>
  <c r="AE188" i="1"/>
  <c r="AF188" i="1" s="1"/>
  <c r="AC188" i="1"/>
  <c r="Z194" i="1"/>
  <c r="AA194" i="1"/>
  <c r="AE206" i="1"/>
  <c r="AF206" i="1" s="1"/>
  <c r="AC206" i="1"/>
  <c r="AD206" i="1"/>
  <c r="Z196" i="1"/>
  <c r="AA196" i="1"/>
  <c r="AE199" i="1"/>
  <c r="AF199" i="1" s="1"/>
  <c r="AC199" i="1"/>
  <c r="AD199" i="1"/>
  <c r="AD200" i="1"/>
  <c r="AE200" i="1"/>
  <c r="AF200" i="1" s="1"/>
  <c r="AC200" i="1"/>
  <c r="Z203" i="1"/>
  <c r="AA203" i="1"/>
  <c r="Z11" i="1"/>
  <c r="AA11" i="1"/>
  <c r="Z19" i="1"/>
  <c r="Z27" i="1"/>
  <c r="AA27" i="1"/>
  <c r="Z31" i="1"/>
  <c r="AA31" i="1"/>
  <c r="Z35" i="1"/>
  <c r="AA35" i="1"/>
  <c r="Z39" i="1"/>
  <c r="AA39" i="1"/>
  <c r="Z43" i="1"/>
  <c r="AA43" i="1"/>
  <c r="AD9" i="1"/>
  <c r="AE9" i="1"/>
  <c r="AF9" i="1" s="1"/>
  <c r="AC9" i="1"/>
  <c r="AE13" i="1"/>
  <c r="AF13" i="1" s="1"/>
  <c r="AC13" i="1"/>
  <c r="AE17" i="1"/>
  <c r="AF17" i="1" s="1"/>
  <c r="AC17" i="1"/>
  <c r="AE21" i="1"/>
  <c r="AF21" i="1" s="1"/>
  <c r="AC21" i="1"/>
  <c r="AE25" i="1"/>
  <c r="AF25" i="1" s="1"/>
  <c r="AC25" i="1"/>
  <c r="AE29" i="1"/>
  <c r="AF29" i="1" s="1"/>
  <c r="AC29" i="1"/>
  <c r="AD33" i="1"/>
  <c r="AE33" i="1"/>
  <c r="AF33" i="1" s="1"/>
  <c r="AC33" i="1"/>
  <c r="AD37" i="1"/>
  <c r="AE37" i="1"/>
  <c r="AF37" i="1" s="1"/>
  <c r="AC37" i="1"/>
  <c r="AD41" i="1"/>
  <c r="AE41" i="1"/>
  <c r="AF41" i="1" s="1"/>
  <c r="AC41" i="1"/>
  <c r="AA133" i="1"/>
  <c r="Z133" i="1"/>
  <c r="Z136" i="1"/>
  <c r="AA136" i="1"/>
  <c r="AD144" i="1"/>
  <c r="AC144" i="1"/>
  <c r="AE144" i="1"/>
  <c r="AF144" i="1" s="1"/>
  <c r="Z152" i="1"/>
  <c r="AA152" i="1"/>
  <c r="AD160" i="1"/>
  <c r="AC160" i="1"/>
  <c r="AE160" i="1"/>
  <c r="AF160" i="1" s="1"/>
  <c r="Z168" i="1"/>
  <c r="AA168" i="1"/>
  <c r="AD174" i="1"/>
  <c r="AC174" i="1"/>
  <c r="AE174" i="1"/>
  <c r="AF174" i="1" s="1"/>
  <c r="Z190" i="1"/>
  <c r="AA190" i="1"/>
  <c r="AA197" i="1"/>
  <c r="Z197" i="1"/>
  <c r="AA185" i="1"/>
  <c r="Z185" i="1"/>
  <c r="AA155" i="1"/>
  <c r="Z155" i="1"/>
  <c r="AD45" i="1"/>
  <c r="AE45" i="1"/>
  <c r="AF45" i="1" s="1"/>
  <c r="AC45" i="1"/>
  <c r="AE56" i="1"/>
  <c r="AF56" i="1" s="1"/>
  <c r="AC56" i="1"/>
  <c r="AD56" i="1"/>
  <c r="AD61" i="1"/>
  <c r="AE61" i="1"/>
  <c r="AF61" i="1" s="1"/>
  <c r="AC61" i="1"/>
  <c r="AE64" i="1"/>
  <c r="AF64" i="1" s="1"/>
  <c r="AC64" i="1"/>
  <c r="AD64" i="1"/>
  <c r="AE72" i="1"/>
  <c r="AF72" i="1" s="1"/>
  <c r="AC72" i="1"/>
  <c r="AD72" i="1"/>
  <c r="AD77" i="1"/>
  <c r="AE77" i="1"/>
  <c r="AF77" i="1" s="1"/>
  <c r="AC77" i="1"/>
  <c r="AD85" i="1"/>
  <c r="AE85" i="1"/>
  <c r="AF85" i="1" s="1"/>
  <c r="AC85" i="1"/>
  <c r="AD97" i="1"/>
  <c r="AE97" i="1"/>
  <c r="AF97" i="1" s="1"/>
  <c r="AC97" i="1"/>
  <c r="AE100" i="1"/>
  <c r="AF100" i="1" s="1"/>
  <c r="AC100" i="1"/>
  <c r="AD100" i="1"/>
  <c r="AD101" i="1"/>
  <c r="AE101" i="1"/>
  <c r="AF101" i="1" s="1"/>
  <c r="AC101" i="1"/>
  <c r="AE104" i="1"/>
  <c r="AF104" i="1" s="1"/>
  <c r="AC104" i="1"/>
  <c r="AD104" i="1"/>
  <c r="AD105" i="1"/>
  <c r="AE105" i="1"/>
  <c r="AF105" i="1" s="1"/>
  <c r="AC105" i="1"/>
  <c r="AE108" i="1"/>
  <c r="AF108" i="1" s="1"/>
  <c r="AC108" i="1"/>
  <c r="AD108" i="1"/>
  <c r="AD109" i="1"/>
  <c r="AE109" i="1"/>
  <c r="AF109" i="1" s="1"/>
  <c r="AC109" i="1"/>
  <c r="AD132" i="1"/>
  <c r="AC132" i="1"/>
  <c r="AE132" i="1"/>
  <c r="AF132" i="1" s="1"/>
  <c r="AE139" i="1"/>
  <c r="AF139" i="1" s="1"/>
  <c r="AC139" i="1"/>
  <c r="AD139" i="1"/>
  <c r="AD148" i="1"/>
  <c r="AC148" i="1"/>
  <c r="AE148" i="1"/>
  <c r="AF148" i="1" s="1"/>
  <c r="AE155" i="1"/>
  <c r="AF155" i="1" s="1"/>
  <c r="AC155" i="1"/>
  <c r="AD155" i="1"/>
  <c r="AD164" i="1"/>
  <c r="AC164" i="1"/>
  <c r="AE164" i="1"/>
  <c r="AF164" i="1" s="1"/>
  <c r="AE137" i="1"/>
  <c r="AF137" i="1" s="1"/>
  <c r="AC137" i="1"/>
  <c r="AD137" i="1"/>
  <c r="AD138" i="1"/>
  <c r="AE138" i="1"/>
  <c r="AF138" i="1" s="1"/>
  <c r="AC138" i="1"/>
  <c r="AE145" i="1"/>
  <c r="AF145" i="1" s="1"/>
  <c r="AC145" i="1"/>
  <c r="AD145" i="1"/>
  <c r="AD146" i="1"/>
  <c r="AE146" i="1"/>
  <c r="AF146" i="1" s="1"/>
  <c r="AC146" i="1"/>
  <c r="AE161" i="1"/>
  <c r="AF161" i="1" s="1"/>
  <c r="AC161" i="1"/>
  <c r="AD161" i="1"/>
  <c r="AD162" i="1"/>
  <c r="AE162" i="1"/>
  <c r="AF162" i="1" s="1"/>
  <c r="AC162" i="1"/>
  <c r="Z188" i="1"/>
  <c r="AA188" i="1"/>
  <c r="Z207" i="1"/>
  <c r="AA207" i="1"/>
  <c r="Z192" i="1"/>
  <c r="AA192" i="1"/>
  <c r="AD203" i="1"/>
  <c r="AC203" i="1"/>
  <c r="AE203" i="1"/>
  <c r="AF203" i="1" s="1"/>
  <c r="AD128" i="1"/>
  <c r="AC128" i="1"/>
  <c r="AE128" i="1"/>
  <c r="AF128" i="1" s="1"/>
  <c r="AE143" i="1"/>
  <c r="AF143" i="1" s="1"/>
  <c r="AC143" i="1"/>
  <c r="AD143" i="1"/>
  <c r="AA149" i="1"/>
  <c r="Z149" i="1"/>
  <c r="AE159" i="1"/>
  <c r="AF159" i="1" s="1"/>
  <c r="AC159" i="1"/>
  <c r="AD159" i="1"/>
  <c r="AA165" i="1"/>
  <c r="Z165" i="1"/>
  <c r="AE173" i="1"/>
  <c r="AF173" i="1" s="1"/>
  <c r="AC173" i="1"/>
  <c r="AD173" i="1"/>
  <c r="AA187" i="1"/>
  <c r="Z187" i="1"/>
  <c r="AA204" i="1"/>
  <c r="Z204" i="1"/>
  <c r="AA175" i="1"/>
  <c r="Z175" i="1"/>
  <c r="AA139" i="1"/>
  <c r="Z139" i="1"/>
  <c r="AD57" i="1"/>
  <c r="AE57" i="1"/>
  <c r="AF57" i="1" s="1"/>
  <c r="AC57" i="1"/>
  <c r="AE60" i="1"/>
  <c r="AF60" i="1" s="1"/>
  <c r="AC60" i="1"/>
  <c r="AD60" i="1"/>
  <c r="AD65" i="1"/>
  <c r="AE65" i="1"/>
  <c r="AF65" i="1" s="1"/>
  <c r="AC65" i="1"/>
  <c r="AD73" i="1"/>
  <c r="AE73" i="1"/>
  <c r="AF73" i="1" s="1"/>
  <c r="AC73" i="1"/>
  <c r="AE76" i="1"/>
  <c r="AF76" i="1" s="1"/>
  <c r="AC76" i="1"/>
  <c r="AD76" i="1"/>
  <c r="AE84" i="1"/>
  <c r="AF84" i="1" s="1"/>
  <c r="AC84" i="1"/>
  <c r="AD84" i="1"/>
  <c r="AE96" i="1"/>
  <c r="AF96" i="1" s="1"/>
  <c r="AC96" i="1"/>
  <c r="AD96" i="1"/>
  <c r="AE124" i="1"/>
  <c r="AF124" i="1" s="1"/>
  <c r="AC124" i="1"/>
  <c r="AD124" i="1"/>
  <c r="AD125" i="1"/>
  <c r="AE125" i="1"/>
  <c r="AF125" i="1" s="1"/>
  <c r="AC125" i="1"/>
  <c r="AE131" i="1"/>
  <c r="AF131" i="1" s="1"/>
  <c r="AC131" i="1"/>
  <c r="AD131" i="1"/>
  <c r="AD140" i="1"/>
  <c r="AC140" i="1"/>
  <c r="AE140" i="1"/>
  <c r="AF140" i="1" s="1"/>
  <c r="AE147" i="1"/>
  <c r="AF147" i="1" s="1"/>
  <c r="AC147" i="1"/>
  <c r="AD147" i="1"/>
  <c r="AD156" i="1"/>
  <c r="AC156" i="1"/>
  <c r="AE156" i="1"/>
  <c r="AF156" i="1" s="1"/>
  <c r="AE163" i="1"/>
  <c r="AF163" i="1" s="1"/>
  <c r="AC163" i="1"/>
  <c r="AD163" i="1"/>
  <c r="AD182" i="1"/>
  <c r="AC182" i="1"/>
  <c r="AE182" i="1"/>
  <c r="AF182" i="1" s="1"/>
  <c r="Z134" i="1"/>
  <c r="AA134" i="1"/>
  <c r="AD154" i="1"/>
  <c r="AE154" i="1"/>
  <c r="AF154" i="1" s="1"/>
  <c r="AC154" i="1"/>
  <c r="AD186" i="1"/>
  <c r="AC186" i="1"/>
  <c r="AE186" i="1"/>
  <c r="AF186" i="1" s="1"/>
  <c r="Z172" i="1"/>
  <c r="AA172" i="1"/>
  <c r="AD201" i="1"/>
  <c r="AE201" i="1"/>
  <c r="AF201" i="1" s="1"/>
  <c r="AC201" i="1"/>
  <c r="AE195" i="1"/>
  <c r="AF195" i="1" s="1"/>
  <c r="AC195" i="1"/>
  <c r="AD195" i="1"/>
  <c r="Z200" i="1"/>
  <c r="AA200" i="1"/>
  <c r="AE202" i="1"/>
  <c r="AF202" i="1" s="1"/>
  <c r="AC202" i="1"/>
  <c r="AD202" i="1"/>
  <c r="AE157" i="1"/>
  <c r="AF157" i="1" s="1"/>
  <c r="AC157" i="1"/>
  <c r="AD157" i="1"/>
  <c r="AD158" i="1"/>
  <c r="AE158" i="1"/>
  <c r="AF158" i="1" s="1"/>
  <c r="AC158" i="1"/>
  <c r="Z178" i="1"/>
  <c r="AA178" i="1"/>
  <c r="Z198" i="1"/>
  <c r="AA198" i="1"/>
  <c r="Z176" i="1"/>
  <c r="AA176" i="1"/>
  <c r="AE179" i="1"/>
  <c r="AF179" i="1" s="1"/>
  <c r="AC179" i="1"/>
  <c r="AD179" i="1"/>
  <c r="AD180" i="1"/>
  <c r="AE180" i="1"/>
  <c r="AF180" i="1" s="1"/>
  <c r="AC180" i="1"/>
  <c r="AD207" i="1"/>
  <c r="AC207" i="1"/>
  <c r="AE207" i="1"/>
  <c r="AF207" i="1" s="1"/>
  <c r="AE191" i="1"/>
  <c r="AF191" i="1" s="1"/>
  <c r="AC191" i="1"/>
  <c r="AD191" i="1"/>
  <c r="AD192" i="1"/>
  <c r="AE192" i="1"/>
  <c r="AF192" i="1" s="1"/>
  <c r="AC192" i="1"/>
  <c r="AE204" i="1"/>
  <c r="AF204" i="1" s="1"/>
  <c r="AC204" i="1"/>
  <c r="AD204" i="1"/>
  <c r="AD205" i="1"/>
  <c r="AE205" i="1"/>
  <c r="AF205" i="1" s="1"/>
  <c r="AC205" i="1"/>
  <c r="Z15" i="1"/>
  <c r="AA15" i="1"/>
  <c r="Z23" i="1"/>
  <c r="R11" i="1"/>
  <c r="H12" i="1"/>
  <c r="AW11" i="1"/>
  <c r="Z33" i="1"/>
  <c r="AA33" i="1"/>
  <c r="Z37" i="1"/>
  <c r="AA37" i="1"/>
  <c r="Z41" i="1"/>
  <c r="AA41" i="1"/>
  <c r="AF44" i="1"/>
  <c r="AD11" i="1"/>
  <c r="AE11" i="1"/>
  <c r="AF11" i="1" s="1"/>
  <c r="AC11" i="1"/>
  <c r="AE15" i="1"/>
  <c r="AF15" i="1" s="1"/>
  <c r="AC15" i="1"/>
  <c r="AE19" i="1"/>
  <c r="AF19" i="1" s="1"/>
  <c r="AC19" i="1"/>
  <c r="AE23" i="1"/>
  <c r="AF23" i="1" s="1"/>
  <c r="AC23" i="1"/>
  <c r="AE27" i="1"/>
  <c r="AF27" i="1" s="1"/>
  <c r="AC27" i="1"/>
  <c r="AD31" i="1"/>
  <c r="AE31" i="1"/>
  <c r="AF31" i="1" s="1"/>
  <c r="AC31" i="1"/>
  <c r="AD35" i="1"/>
  <c r="AE35" i="1"/>
  <c r="AF35" i="1" s="1"/>
  <c r="AC35" i="1"/>
  <c r="AD39" i="1"/>
  <c r="AE39" i="1"/>
  <c r="AF39" i="1" s="1"/>
  <c r="AC39" i="1"/>
  <c r="AD43" i="1"/>
  <c r="AE43" i="1"/>
  <c r="AF43" i="1" s="1"/>
  <c r="AC43" i="1"/>
  <c r="AE46" i="1"/>
  <c r="AF46" i="1" s="1"/>
  <c r="AC46" i="1"/>
  <c r="AD46" i="1"/>
  <c r="AD47" i="1"/>
  <c r="AC47" i="1"/>
  <c r="AE47" i="1"/>
  <c r="AF47" i="1" s="1"/>
  <c r="AE50" i="1"/>
  <c r="AF50" i="1" s="1"/>
  <c r="AC50" i="1"/>
  <c r="AD50" i="1"/>
  <c r="AD51" i="1"/>
  <c r="AC51" i="1"/>
  <c r="AE51" i="1"/>
  <c r="AF51" i="1" s="1"/>
  <c r="AE54" i="1"/>
  <c r="AF54" i="1" s="1"/>
  <c r="AC54" i="1"/>
  <c r="AD54" i="1"/>
  <c r="AD55" i="1"/>
  <c r="AC55" i="1"/>
  <c r="AE55" i="1"/>
  <c r="AF55" i="1" s="1"/>
  <c r="AE58" i="1"/>
  <c r="AF58" i="1" s="1"/>
  <c r="AC58" i="1"/>
  <c r="AD58" i="1"/>
  <c r="AD59" i="1"/>
  <c r="AC59" i="1"/>
  <c r="AE59" i="1"/>
  <c r="AF59" i="1" s="1"/>
  <c r="AE62" i="1"/>
  <c r="AF62" i="1" s="1"/>
  <c r="AC62" i="1"/>
  <c r="AD62" i="1"/>
  <c r="AD63" i="1"/>
  <c r="AC63" i="1"/>
  <c r="AE63" i="1"/>
  <c r="AF63" i="1" s="1"/>
  <c r="AE66" i="1"/>
  <c r="AF66" i="1" s="1"/>
  <c r="AC66" i="1"/>
  <c r="AD66" i="1"/>
  <c r="AD67" i="1"/>
  <c r="AC67" i="1"/>
  <c r="AE67" i="1"/>
  <c r="AF67" i="1" s="1"/>
  <c r="AE70" i="1"/>
  <c r="AF70" i="1" s="1"/>
  <c r="AC70" i="1"/>
  <c r="AD70" i="1"/>
  <c r="AD71" i="1"/>
  <c r="AC71" i="1"/>
  <c r="AE71" i="1"/>
  <c r="AF71" i="1" s="1"/>
  <c r="AE74" i="1"/>
  <c r="AF74" i="1" s="1"/>
  <c r="AC74" i="1"/>
  <c r="AD74" i="1"/>
  <c r="AD75" i="1"/>
  <c r="AC75" i="1"/>
  <c r="AE75" i="1"/>
  <c r="AF75" i="1" s="1"/>
  <c r="AE78" i="1"/>
  <c r="AF78" i="1" s="1"/>
  <c r="AC78" i="1"/>
  <c r="AD78" i="1"/>
  <c r="AD79" i="1"/>
  <c r="AC79" i="1"/>
  <c r="AE79" i="1"/>
  <c r="AF79" i="1" s="1"/>
  <c r="AE82" i="1"/>
  <c r="AF82" i="1" s="1"/>
  <c r="AC82" i="1"/>
  <c r="AD82" i="1"/>
  <c r="AD83" i="1"/>
  <c r="AC83" i="1"/>
  <c r="AE83" i="1"/>
  <c r="AF83" i="1" s="1"/>
  <c r="AE86" i="1"/>
  <c r="AF86" i="1" s="1"/>
  <c r="AC86" i="1"/>
  <c r="AD86" i="1"/>
  <c r="AD87" i="1"/>
  <c r="AC87" i="1"/>
  <c r="AE87" i="1"/>
  <c r="AF87" i="1" s="1"/>
  <c r="AE90" i="1"/>
  <c r="AF90" i="1" s="1"/>
  <c r="AC90" i="1"/>
  <c r="AD90" i="1"/>
  <c r="AD91" i="1"/>
  <c r="AC91" i="1"/>
  <c r="AE91" i="1"/>
  <c r="AF91" i="1" s="1"/>
  <c r="AE94" i="1"/>
  <c r="AF94" i="1" s="1"/>
  <c r="AC94" i="1"/>
  <c r="AD94" i="1"/>
  <c r="AD95" i="1"/>
  <c r="AC95" i="1"/>
  <c r="AE95" i="1"/>
  <c r="AF95" i="1" s="1"/>
  <c r="AE98" i="1"/>
  <c r="AF98" i="1" s="1"/>
  <c r="AC98" i="1"/>
  <c r="AD98" i="1"/>
  <c r="AD99" i="1"/>
  <c r="AC99" i="1"/>
  <c r="AE99" i="1"/>
  <c r="AF99" i="1" s="1"/>
  <c r="AE102" i="1"/>
  <c r="AF102" i="1" s="1"/>
  <c r="AC102" i="1"/>
  <c r="AD102" i="1"/>
  <c r="AD103" i="1"/>
  <c r="AC103" i="1"/>
  <c r="AE103" i="1"/>
  <c r="AF103" i="1" s="1"/>
  <c r="AE106" i="1"/>
  <c r="AF106" i="1" s="1"/>
  <c r="AC106" i="1"/>
  <c r="AD106" i="1"/>
  <c r="AD107" i="1"/>
  <c r="AC107" i="1"/>
  <c r="AE107" i="1"/>
  <c r="AF107" i="1" s="1"/>
  <c r="AE110" i="1"/>
  <c r="AF110" i="1" s="1"/>
  <c r="AC110" i="1"/>
  <c r="AD110" i="1"/>
  <c r="AD111" i="1"/>
  <c r="AC111" i="1"/>
  <c r="AE111" i="1"/>
  <c r="AF111" i="1" s="1"/>
  <c r="AE114" i="1"/>
  <c r="AF114" i="1" s="1"/>
  <c r="AC114" i="1"/>
  <c r="AD114" i="1"/>
  <c r="AD115" i="1"/>
  <c r="AC115" i="1"/>
  <c r="AE115" i="1"/>
  <c r="AF115" i="1" s="1"/>
  <c r="AE118" i="1"/>
  <c r="AF118" i="1" s="1"/>
  <c r="AC118" i="1"/>
  <c r="AD118" i="1"/>
  <c r="AD119" i="1"/>
  <c r="AC119" i="1"/>
  <c r="AE119" i="1"/>
  <c r="AF119" i="1" s="1"/>
  <c r="AE122" i="1"/>
  <c r="AF122" i="1" s="1"/>
  <c r="AC122" i="1"/>
  <c r="AD122" i="1"/>
  <c r="AD123" i="1"/>
  <c r="AC123" i="1"/>
  <c r="AE123" i="1"/>
  <c r="AF123" i="1" s="1"/>
  <c r="AE126" i="1"/>
  <c r="AF126" i="1" s="1"/>
  <c r="AC126" i="1"/>
  <c r="AD126" i="1"/>
  <c r="AD127" i="1"/>
  <c r="AC127" i="1"/>
  <c r="AE127" i="1"/>
  <c r="AF127" i="1" s="1"/>
  <c r="AA191" i="1"/>
  <c r="Z191" i="1"/>
  <c r="AA195" i="1"/>
  <c r="Z195" i="1"/>
  <c r="AA147" i="1"/>
  <c r="Z147" i="1"/>
  <c r="AD49" i="1"/>
  <c r="AE49" i="1"/>
  <c r="AF49" i="1" s="1"/>
  <c r="AC49" i="1"/>
  <c r="AE52" i="1"/>
  <c r="AF52" i="1" s="1"/>
  <c r="AC52" i="1"/>
  <c r="AD52" i="1"/>
  <c r="AE68" i="1"/>
  <c r="AF68" i="1" s="1"/>
  <c r="AC68" i="1"/>
  <c r="AD68" i="1"/>
  <c r="AD81" i="1"/>
  <c r="AE81" i="1"/>
  <c r="AF81" i="1" s="1"/>
  <c r="AC81" i="1"/>
  <c r="AD89" i="1"/>
  <c r="AE89" i="1"/>
  <c r="AF89" i="1" s="1"/>
  <c r="AC89" i="1"/>
  <c r="AE92" i="1"/>
  <c r="AF92" i="1" s="1"/>
  <c r="AC92" i="1"/>
  <c r="AD92" i="1"/>
  <c r="AD93" i="1"/>
  <c r="AE93" i="1"/>
  <c r="AF93" i="1" s="1"/>
  <c r="AC93" i="1"/>
  <c r="AD117" i="1"/>
  <c r="AE117" i="1"/>
  <c r="AF117" i="1" s="1"/>
  <c r="AC117" i="1"/>
  <c r="AE120" i="1"/>
  <c r="AF120" i="1" s="1"/>
  <c r="AC120" i="1"/>
  <c r="AD120" i="1"/>
  <c r="AD121" i="1"/>
  <c r="AE121" i="1"/>
  <c r="AF121" i="1" s="1"/>
  <c r="AC121" i="1"/>
  <c r="AE181" i="1"/>
  <c r="AF181" i="1" s="1"/>
  <c r="AC181" i="1"/>
  <c r="AD181" i="1"/>
  <c r="AE129" i="1"/>
  <c r="AF129" i="1" s="1"/>
  <c r="AC129" i="1"/>
  <c r="AD129" i="1"/>
  <c r="Z150" i="1"/>
  <c r="AA150" i="1"/>
  <c r="AE153" i="1"/>
  <c r="AF153" i="1" s="1"/>
  <c r="AC153" i="1"/>
  <c r="AD153" i="1"/>
  <c r="Z166" i="1"/>
  <c r="AA166" i="1"/>
  <c r="AE169" i="1"/>
  <c r="AF169" i="1" s="1"/>
  <c r="AC169" i="1"/>
  <c r="AD169" i="1"/>
  <c r="AD170" i="1"/>
  <c r="AC170" i="1"/>
  <c r="AE170" i="1"/>
  <c r="AF170" i="1" s="1"/>
  <c r="AE177" i="1"/>
  <c r="AF177" i="1" s="1"/>
  <c r="AC177" i="1"/>
  <c r="AD177" i="1"/>
  <c r="AD178" i="1"/>
  <c r="AC178" i="1"/>
  <c r="AE178" i="1"/>
  <c r="AF178" i="1" s="1"/>
  <c r="AE185" i="1"/>
  <c r="AF185" i="1" s="1"/>
  <c r="AC185" i="1"/>
  <c r="AD185" i="1"/>
  <c r="AE197" i="1"/>
  <c r="AF197" i="1" s="1"/>
  <c r="AC197" i="1"/>
  <c r="AD197" i="1"/>
  <c r="AE175" i="1"/>
  <c r="AF175" i="1" s="1"/>
  <c r="AC175" i="1"/>
  <c r="AD175" i="1"/>
  <c r="Z180" i="1"/>
  <c r="AA180" i="1"/>
  <c r="AE183" i="1"/>
  <c r="AF183" i="1" s="1"/>
  <c r="AC183" i="1"/>
  <c r="AD183" i="1"/>
  <c r="AD184" i="1"/>
  <c r="AE184" i="1"/>
  <c r="AF184" i="1" s="1"/>
  <c r="AC184" i="1"/>
  <c r="AD196" i="1"/>
  <c r="AE196" i="1"/>
  <c r="AF196" i="1" s="1"/>
  <c r="AC196" i="1"/>
  <c r="Z205" i="1"/>
  <c r="AA205" i="1"/>
  <c r="AA202" i="1"/>
  <c r="Z202" i="1"/>
  <c r="AA177" i="1"/>
  <c r="Z177" i="1"/>
  <c r="AA163" i="1"/>
  <c r="Z163" i="1"/>
  <c r="AA131" i="1"/>
  <c r="Z131" i="1"/>
  <c r="AE48" i="1"/>
  <c r="AF48" i="1" s="1"/>
  <c r="AC48" i="1"/>
  <c r="AD48" i="1"/>
  <c r="AD53" i="1"/>
  <c r="AE53" i="1"/>
  <c r="AF53" i="1" s="1"/>
  <c r="AC53" i="1"/>
  <c r="AD69" i="1"/>
  <c r="AE69" i="1"/>
  <c r="AF69" i="1" s="1"/>
  <c r="AC69" i="1"/>
  <c r="AE80" i="1"/>
  <c r="AF80" i="1" s="1"/>
  <c r="AC80" i="1"/>
  <c r="AD80" i="1"/>
  <c r="AE88" i="1"/>
  <c r="AF88" i="1" s="1"/>
  <c r="AC88" i="1"/>
  <c r="AD88" i="1"/>
  <c r="AE112" i="1"/>
  <c r="AF112" i="1" s="1"/>
  <c r="AC112" i="1"/>
  <c r="AD112" i="1"/>
  <c r="AD113" i="1"/>
  <c r="AE113" i="1"/>
  <c r="AF113" i="1" s="1"/>
  <c r="AC113" i="1"/>
  <c r="AE116" i="1"/>
  <c r="AF116" i="1" s="1"/>
  <c r="AC116" i="1"/>
  <c r="AD116" i="1"/>
  <c r="AD130" i="1"/>
  <c r="AE130" i="1"/>
  <c r="AF130" i="1" s="1"/>
  <c r="AC130" i="1"/>
  <c r="Z142" i="1"/>
  <c r="AA142" i="1"/>
  <c r="Z158" i="1"/>
  <c r="AA158" i="1"/>
  <c r="AD198" i="1"/>
  <c r="AC198" i="1"/>
  <c r="AE198" i="1"/>
  <c r="AF198" i="1" s="1"/>
  <c r="AD176" i="1"/>
  <c r="AE176" i="1"/>
  <c r="AF176" i="1" s="1"/>
  <c r="AC176" i="1"/>
  <c r="AE193" i="1"/>
  <c r="AF193" i="1" s="1"/>
  <c r="AC193" i="1"/>
  <c r="AD193" i="1"/>
  <c r="AD194" i="1"/>
  <c r="AC194" i="1"/>
  <c r="AE194" i="1"/>
  <c r="AF194" i="1" s="1"/>
  <c r="AG197" i="1" l="1"/>
  <c r="AH197" i="1"/>
  <c r="AH178" i="1"/>
  <c r="AG178" i="1"/>
  <c r="AH170" i="1"/>
  <c r="AG170" i="1"/>
  <c r="AG153" i="1"/>
  <c r="AH153" i="1"/>
  <c r="AH121" i="1"/>
  <c r="AG121" i="1"/>
  <c r="AH117" i="1"/>
  <c r="AG117" i="1"/>
  <c r="AG82" i="1"/>
  <c r="AH82" i="1"/>
  <c r="AG78" i="1"/>
  <c r="AH78" i="1"/>
  <c r="AG70" i="1"/>
  <c r="AH70" i="1"/>
  <c r="AG62" i="1"/>
  <c r="AH62" i="1"/>
  <c r="AG50" i="1"/>
  <c r="AH50" i="1"/>
  <c r="AH35" i="1"/>
  <c r="AG35" i="1"/>
  <c r="AH207" i="1"/>
  <c r="AG207" i="1"/>
  <c r="AH180" i="1"/>
  <c r="AG180" i="1"/>
  <c r="AG179" i="1"/>
  <c r="AH179" i="1"/>
  <c r="AH158" i="1"/>
  <c r="AG158" i="1"/>
  <c r="AG157" i="1"/>
  <c r="AH157" i="1"/>
  <c r="AG195" i="1"/>
  <c r="AH195" i="1"/>
  <c r="AH201" i="1"/>
  <c r="AG201" i="1"/>
  <c r="AH186" i="1"/>
  <c r="AG186" i="1"/>
  <c r="AH154" i="1"/>
  <c r="AG154" i="1"/>
  <c r="AH182" i="1"/>
  <c r="AG182" i="1"/>
  <c r="AH156" i="1"/>
  <c r="AG156" i="1"/>
  <c r="AH140" i="1"/>
  <c r="AG140" i="1"/>
  <c r="AG96" i="1"/>
  <c r="AH96" i="1"/>
  <c r="AG76" i="1"/>
  <c r="AH76" i="1"/>
  <c r="AH73" i="1"/>
  <c r="AG73" i="1"/>
  <c r="AG159" i="1"/>
  <c r="AH159" i="1"/>
  <c r="AH128" i="1"/>
  <c r="AG128" i="1"/>
  <c r="AH164" i="1"/>
  <c r="AG164" i="1"/>
  <c r="AH148" i="1"/>
  <c r="AG148" i="1"/>
  <c r="AH132" i="1"/>
  <c r="AG132" i="1"/>
  <c r="AH109" i="1"/>
  <c r="AG109" i="1"/>
  <c r="AG108" i="1"/>
  <c r="AH108" i="1"/>
  <c r="AH105" i="1"/>
  <c r="AG105" i="1"/>
  <c r="AG104" i="1"/>
  <c r="AH104" i="1"/>
  <c r="AH101" i="1"/>
  <c r="AG101" i="1"/>
  <c r="AG100" i="1"/>
  <c r="AH100" i="1"/>
  <c r="AH97" i="1"/>
  <c r="AG97" i="1"/>
  <c r="AH77" i="1"/>
  <c r="AG77" i="1"/>
  <c r="AG72" i="1"/>
  <c r="AH72" i="1"/>
  <c r="AH160" i="1"/>
  <c r="AG160" i="1"/>
  <c r="AH37" i="1"/>
  <c r="AG37" i="1"/>
  <c r="AG29" i="1"/>
  <c r="AG21" i="1"/>
  <c r="AH13" i="1"/>
  <c r="AG13" i="1"/>
  <c r="AH200" i="1"/>
  <c r="AG200" i="1"/>
  <c r="AG199" i="1"/>
  <c r="AH199" i="1"/>
  <c r="AH190" i="1"/>
  <c r="AG190" i="1"/>
  <c r="AH168" i="1"/>
  <c r="AG168" i="1"/>
  <c r="AH152" i="1"/>
  <c r="AG152" i="1"/>
  <c r="AH136" i="1"/>
  <c r="AG136" i="1"/>
  <c r="AG42" i="1"/>
  <c r="AH42" i="1"/>
  <c r="AG34" i="1"/>
  <c r="AH34" i="1"/>
  <c r="AG26" i="1"/>
  <c r="AG18" i="1"/>
  <c r="AH18" i="1"/>
  <c r="AG10" i="1"/>
  <c r="AH10" i="1"/>
  <c r="AG193" i="1"/>
  <c r="AH193" i="1"/>
  <c r="AH176" i="1"/>
  <c r="AG176" i="1"/>
  <c r="AH198" i="1"/>
  <c r="AG198" i="1"/>
  <c r="AH130" i="1"/>
  <c r="AG130" i="1"/>
  <c r="AG116" i="1"/>
  <c r="AH116" i="1"/>
  <c r="AH113" i="1"/>
  <c r="AG113" i="1"/>
  <c r="AG112" i="1"/>
  <c r="AH112" i="1"/>
  <c r="AG80" i="1"/>
  <c r="AH80" i="1"/>
  <c r="AH69" i="1"/>
  <c r="AG69" i="1"/>
  <c r="AH184" i="1"/>
  <c r="AG184" i="1"/>
  <c r="AG183" i="1"/>
  <c r="AH183" i="1"/>
  <c r="AG181" i="1"/>
  <c r="AH181" i="1"/>
  <c r="AG120" i="1"/>
  <c r="AH120" i="1"/>
  <c r="AH81" i="1"/>
  <c r="AG81" i="1"/>
  <c r="AG68" i="1"/>
  <c r="AH68" i="1"/>
  <c r="AG126" i="1"/>
  <c r="AH126" i="1"/>
  <c r="AG122" i="1"/>
  <c r="AH122" i="1"/>
  <c r="AG118" i="1"/>
  <c r="AH118" i="1"/>
  <c r="AG114" i="1"/>
  <c r="AH114" i="1"/>
  <c r="AG110" i="1"/>
  <c r="AH110" i="1"/>
  <c r="AG106" i="1"/>
  <c r="AH106" i="1"/>
  <c r="AG102" i="1"/>
  <c r="AH102" i="1"/>
  <c r="AG98" i="1"/>
  <c r="AH98" i="1"/>
  <c r="AG94" i="1"/>
  <c r="AH94" i="1"/>
  <c r="AG90" i="1"/>
  <c r="AH90" i="1"/>
  <c r="AG86" i="1"/>
  <c r="AH86" i="1"/>
  <c r="AG74" i="1"/>
  <c r="AH74" i="1"/>
  <c r="AG66" i="1"/>
  <c r="AH66" i="1"/>
  <c r="AG58" i="1"/>
  <c r="AH58" i="1"/>
  <c r="AG54" i="1"/>
  <c r="AH54" i="1"/>
  <c r="AG46" i="1"/>
  <c r="AH46" i="1"/>
  <c r="AH43" i="1"/>
  <c r="AG43" i="1"/>
  <c r="AG27" i="1"/>
  <c r="AH19" i="1"/>
  <c r="AG19" i="1"/>
  <c r="AH11" i="1"/>
  <c r="AG11" i="1"/>
  <c r="AG44" i="1"/>
  <c r="AH44" i="1"/>
  <c r="H13" i="1"/>
  <c r="AW12" i="1"/>
  <c r="R12" i="1"/>
  <c r="AH194" i="1"/>
  <c r="AG194" i="1"/>
  <c r="AG88" i="1"/>
  <c r="AH88" i="1"/>
  <c r="AH53" i="1"/>
  <c r="AG53" i="1"/>
  <c r="AG48" i="1"/>
  <c r="AH48" i="1"/>
  <c r="AH196" i="1"/>
  <c r="AG196" i="1"/>
  <c r="AG175" i="1"/>
  <c r="AH175" i="1"/>
  <c r="AG185" i="1"/>
  <c r="AH185" i="1"/>
  <c r="AG177" i="1"/>
  <c r="AH177" i="1"/>
  <c r="AG169" i="1"/>
  <c r="AH169" i="1"/>
  <c r="AG129" i="1"/>
  <c r="AH129" i="1"/>
  <c r="AH93" i="1"/>
  <c r="AG93" i="1"/>
  <c r="AG92" i="1"/>
  <c r="AH92" i="1"/>
  <c r="AH89" i="1"/>
  <c r="AG89" i="1"/>
  <c r="AG52" i="1"/>
  <c r="AH52" i="1"/>
  <c r="AH49" i="1"/>
  <c r="AG49" i="1"/>
  <c r="AH127" i="1"/>
  <c r="AG127" i="1"/>
  <c r="AH123" i="1"/>
  <c r="AG123" i="1"/>
  <c r="AH119" i="1"/>
  <c r="AG119" i="1"/>
  <c r="AH115" i="1"/>
  <c r="AG115" i="1"/>
  <c r="AH111" i="1"/>
  <c r="AG111" i="1"/>
  <c r="AH107" i="1"/>
  <c r="AG107" i="1"/>
  <c r="AH103" i="1"/>
  <c r="AG103" i="1"/>
  <c r="AH99" i="1"/>
  <c r="AG99" i="1"/>
  <c r="AH95" i="1"/>
  <c r="AG95" i="1"/>
  <c r="AH91" i="1"/>
  <c r="AG91" i="1"/>
  <c r="AH87" i="1"/>
  <c r="AG87" i="1"/>
  <c r="AH83" i="1"/>
  <c r="AG83" i="1"/>
  <c r="AH79" i="1"/>
  <c r="AG79" i="1"/>
  <c r="AH75" i="1"/>
  <c r="AG75" i="1"/>
  <c r="AH71" i="1"/>
  <c r="AG71" i="1"/>
  <c r="AH67" i="1"/>
  <c r="AG67" i="1"/>
  <c r="AH63" i="1"/>
  <c r="AG63" i="1"/>
  <c r="AH59" i="1"/>
  <c r="AG59" i="1"/>
  <c r="AH55" i="1"/>
  <c r="AG55" i="1"/>
  <c r="AH51" i="1"/>
  <c r="AG51" i="1"/>
  <c r="AH47" i="1"/>
  <c r="AG47" i="1"/>
  <c r="AH39" i="1"/>
  <c r="AG39" i="1"/>
  <c r="AH31" i="1"/>
  <c r="AG31" i="1"/>
  <c r="AH23" i="1"/>
  <c r="AG23" i="1"/>
  <c r="AH15" i="1"/>
  <c r="AG15" i="1"/>
  <c r="X11" i="1"/>
  <c r="U11" i="1"/>
  <c r="AH205" i="1"/>
  <c r="AG205" i="1"/>
  <c r="AG204" i="1"/>
  <c r="AH204" i="1"/>
  <c r="AH192" i="1"/>
  <c r="AG192" i="1"/>
  <c r="AG191" i="1"/>
  <c r="AH191" i="1"/>
  <c r="AG202" i="1"/>
  <c r="AH202" i="1"/>
  <c r="AG163" i="1"/>
  <c r="AH163" i="1"/>
  <c r="AG147" i="1"/>
  <c r="AH147" i="1"/>
  <c r="AG131" i="1"/>
  <c r="AH131" i="1"/>
  <c r="AH125" i="1"/>
  <c r="AG125" i="1"/>
  <c r="AG124" i="1"/>
  <c r="AH124" i="1"/>
  <c r="AG84" i="1"/>
  <c r="AH84" i="1"/>
  <c r="AH65" i="1"/>
  <c r="AG65" i="1"/>
  <c r="AG60" i="1"/>
  <c r="AH60" i="1"/>
  <c r="AH57" i="1"/>
  <c r="AG57" i="1"/>
  <c r="AG173" i="1"/>
  <c r="AH173" i="1"/>
  <c r="AG143" i="1"/>
  <c r="AH143" i="1"/>
  <c r="AH203" i="1"/>
  <c r="AG203" i="1"/>
  <c r="AH162" i="1"/>
  <c r="AG162" i="1"/>
  <c r="AG161" i="1"/>
  <c r="AH161" i="1"/>
  <c r="AH146" i="1"/>
  <c r="AG146" i="1"/>
  <c r="AG145" i="1"/>
  <c r="AH145" i="1"/>
  <c r="AH138" i="1"/>
  <c r="AG138" i="1"/>
  <c r="AG137" i="1"/>
  <c r="AH137" i="1"/>
  <c r="AG155" i="1"/>
  <c r="AH155" i="1"/>
  <c r="AG139" i="1"/>
  <c r="AH139" i="1"/>
  <c r="AH85" i="1"/>
  <c r="AG85" i="1"/>
  <c r="AG64" i="1"/>
  <c r="AH64" i="1"/>
  <c r="AH61" i="1"/>
  <c r="AG61" i="1"/>
  <c r="AG56" i="1"/>
  <c r="AH56" i="1"/>
  <c r="AH45" i="1"/>
  <c r="AG45" i="1"/>
  <c r="AH174" i="1"/>
  <c r="AG174" i="1"/>
  <c r="AH144" i="1"/>
  <c r="AG144" i="1"/>
  <c r="AH41" i="1"/>
  <c r="AG41" i="1"/>
  <c r="AH33" i="1"/>
  <c r="AG33" i="1"/>
  <c r="AH25" i="1"/>
  <c r="AG25" i="1"/>
  <c r="AH17" i="1"/>
  <c r="AG17" i="1"/>
  <c r="AH9" i="1"/>
  <c r="AG9" i="1"/>
  <c r="AG206" i="1"/>
  <c r="AH206" i="1"/>
  <c r="AH188" i="1"/>
  <c r="AG188" i="1"/>
  <c r="AG187" i="1"/>
  <c r="AH187" i="1"/>
  <c r="AH172" i="1"/>
  <c r="AG172" i="1"/>
  <c r="AG171" i="1"/>
  <c r="AH171" i="1"/>
  <c r="AH166" i="1"/>
  <c r="AG166" i="1"/>
  <c r="AG165" i="1"/>
  <c r="AH165" i="1"/>
  <c r="AH150" i="1"/>
  <c r="AG150" i="1"/>
  <c r="AG149" i="1"/>
  <c r="AH149" i="1"/>
  <c r="AH134" i="1"/>
  <c r="AG134" i="1"/>
  <c r="AG133" i="1"/>
  <c r="AH133" i="1"/>
  <c r="AG189" i="1"/>
  <c r="AH189" i="1"/>
  <c r="AG167" i="1"/>
  <c r="AH167" i="1"/>
  <c r="AG151" i="1"/>
  <c r="AH151" i="1"/>
  <c r="AG135" i="1"/>
  <c r="AH135" i="1"/>
  <c r="AG38" i="1"/>
  <c r="AH38" i="1"/>
  <c r="AG30" i="1"/>
  <c r="AH30" i="1"/>
  <c r="AG22" i="1"/>
  <c r="AH22" i="1"/>
  <c r="AG14" i="1"/>
  <c r="AG8" i="1"/>
  <c r="AH8" i="1"/>
  <c r="AH142" i="1"/>
  <c r="AG142" i="1"/>
  <c r="AG141" i="1"/>
  <c r="AH141" i="1"/>
  <c r="U12" i="1" l="1"/>
  <c r="X12" i="1"/>
  <c r="AD12" i="1"/>
  <c r="R13" i="1"/>
  <c r="H14" i="1"/>
  <c r="AW13" i="1"/>
  <c r="X13" i="1" l="1"/>
  <c r="AD13" i="1"/>
  <c r="AA13" i="1"/>
  <c r="H15" i="1"/>
  <c r="AW14" i="1"/>
  <c r="R14" i="1"/>
  <c r="AD14" i="1" l="1"/>
  <c r="AH14" i="1"/>
  <c r="R15" i="1"/>
  <c r="H16" i="1"/>
  <c r="AW15" i="1"/>
  <c r="H17" i="1" l="1"/>
  <c r="AW16" i="1"/>
  <c r="R16" i="1"/>
  <c r="X15" i="1"/>
  <c r="U15" i="1"/>
  <c r="AD15" i="1"/>
  <c r="U16" i="1" l="1"/>
  <c r="X16" i="1"/>
  <c r="AD16" i="1"/>
  <c r="R17" i="1"/>
  <c r="H18" i="1"/>
  <c r="AW17" i="1"/>
  <c r="X17" i="1" l="1"/>
  <c r="U17" i="1"/>
  <c r="AD17" i="1"/>
  <c r="H19" i="1"/>
  <c r="AW18" i="1"/>
  <c r="R18" i="1"/>
  <c r="AD18" i="1" l="1"/>
  <c r="X18" i="1"/>
  <c r="AA18" i="1"/>
  <c r="R19" i="1"/>
  <c r="H20" i="1"/>
  <c r="AW19" i="1"/>
  <c r="X19" i="1" l="1"/>
  <c r="AA19" i="1"/>
  <c r="AD19" i="1"/>
  <c r="H21" i="1"/>
  <c r="AW20" i="1"/>
  <c r="R20" i="1"/>
  <c r="AD20" i="1" l="1"/>
  <c r="AH20" i="1"/>
  <c r="R21" i="1"/>
  <c r="H22" i="1"/>
  <c r="AW21" i="1"/>
  <c r="P8" i="1"/>
  <c r="P21" i="1"/>
  <c r="P14" i="1"/>
  <c r="P28" i="1"/>
  <c r="P29" i="1"/>
  <c r="H23" i="1" l="1"/>
  <c r="AW22" i="1"/>
  <c r="R22" i="1"/>
  <c r="AD21" i="1"/>
  <c r="AH21" i="1"/>
  <c r="U22" i="1" l="1"/>
  <c r="AD22" i="1"/>
  <c r="X22" i="1"/>
  <c r="R23" i="1"/>
  <c r="H24" i="1"/>
  <c r="AW23" i="1"/>
  <c r="P13" i="1"/>
  <c r="X23" i="1" l="1"/>
  <c r="AA23" i="1"/>
  <c r="AD23" i="1"/>
  <c r="H25" i="1"/>
  <c r="AW24" i="1"/>
  <c r="R24" i="1"/>
  <c r="P9" i="1"/>
  <c r="X24" i="1" l="1"/>
  <c r="AD24" i="1"/>
  <c r="AA24" i="1"/>
  <c r="R25" i="1"/>
  <c r="H26" i="1"/>
  <c r="AW25" i="1"/>
  <c r="P25" i="1" l="1"/>
  <c r="X25" i="1"/>
  <c r="U25" i="1"/>
  <c r="AD25" i="1"/>
  <c r="H27" i="1"/>
  <c r="AW26" i="1"/>
  <c r="R26" i="1"/>
  <c r="P12" i="1"/>
  <c r="AD26" i="1" l="1"/>
  <c r="AH26" i="1"/>
  <c r="R27" i="1"/>
  <c r="H28" i="1"/>
  <c r="AW27" i="1"/>
  <c r="P20" i="1"/>
  <c r="H29" i="1" l="1"/>
  <c r="AW28" i="1"/>
  <c r="R28" i="1"/>
  <c r="AD27" i="1"/>
  <c r="AH27" i="1"/>
  <c r="P27" i="1"/>
  <c r="U28" i="1" l="1"/>
  <c r="X28" i="1"/>
  <c r="AD28" i="1"/>
  <c r="R29" i="1"/>
  <c r="H30" i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H57" i="1" s="1"/>
  <c r="H58" i="1" s="1"/>
  <c r="H59" i="1" s="1"/>
  <c r="H60" i="1" s="1"/>
  <c r="H61" i="1" s="1"/>
  <c r="H62" i="1" s="1"/>
  <c r="H63" i="1" s="1"/>
  <c r="H64" i="1" s="1"/>
  <c r="H65" i="1" s="1"/>
  <c r="H66" i="1" s="1"/>
  <c r="H67" i="1" s="1"/>
  <c r="H68" i="1" s="1"/>
  <c r="H69" i="1" s="1"/>
  <c r="H70" i="1" s="1"/>
  <c r="H71" i="1" s="1"/>
  <c r="H72" i="1" s="1"/>
  <c r="H73" i="1" s="1"/>
  <c r="H74" i="1" s="1"/>
  <c r="H75" i="1" s="1"/>
  <c r="H76" i="1" s="1"/>
  <c r="H77" i="1" s="1"/>
  <c r="H78" i="1" s="1"/>
  <c r="H79" i="1" s="1"/>
  <c r="H80" i="1" s="1"/>
  <c r="H81" i="1" s="1"/>
  <c r="H82" i="1" s="1"/>
  <c r="H83" i="1" s="1"/>
  <c r="H84" i="1" s="1"/>
  <c r="H85" i="1" s="1"/>
  <c r="H86" i="1" s="1"/>
  <c r="H87" i="1" s="1"/>
  <c r="H88" i="1" s="1"/>
  <c r="H89" i="1" s="1"/>
  <c r="H90" i="1" s="1"/>
  <c r="H91" i="1" s="1"/>
  <c r="H92" i="1" s="1"/>
  <c r="H93" i="1" s="1"/>
  <c r="H94" i="1" s="1"/>
  <c r="H95" i="1" s="1"/>
  <c r="H96" i="1" s="1"/>
  <c r="H97" i="1" s="1"/>
  <c r="H98" i="1" s="1"/>
  <c r="H99" i="1" s="1"/>
  <c r="H100" i="1" s="1"/>
  <c r="H101" i="1" s="1"/>
  <c r="H102" i="1" s="1"/>
  <c r="H103" i="1" s="1"/>
  <c r="H104" i="1" s="1"/>
  <c r="H105" i="1" s="1"/>
  <c r="H106" i="1" s="1"/>
  <c r="H107" i="1" s="1"/>
  <c r="H108" i="1" s="1"/>
  <c r="H109" i="1" s="1"/>
  <c r="H110" i="1" s="1"/>
  <c r="H111" i="1" s="1"/>
  <c r="H112" i="1" s="1"/>
  <c r="H113" i="1" s="1"/>
  <c r="H114" i="1" s="1"/>
  <c r="H115" i="1" s="1"/>
  <c r="H116" i="1" s="1"/>
  <c r="H117" i="1" s="1"/>
  <c r="H118" i="1" s="1"/>
  <c r="H119" i="1" s="1"/>
  <c r="H120" i="1" s="1"/>
  <c r="H121" i="1" s="1"/>
  <c r="H122" i="1" s="1"/>
  <c r="H123" i="1" s="1"/>
  <c r="H124" i="1" s="1"/>
  <c r="H125" i="1" s="1"/>
  <c r="H126" i="1" s="1"/>
  <c r="H127" i="1" s="1"/>
  <c r="H128" i="1" s="1"/>
  <c r="H129" i="1" s="1"/>
  <c r="H130" i="1" s="1"/>
  <c r="H131" i="1" s="1"/>
  <c r="H132" i="1" s="1"/>
  <c r="H133" i="1" s="1"/>
  <c r="H134" i="1" s="1"/>
  <c r="H135" i="1" s="1"/>
  <c r="H136" i="1" s="1"/>
  <c r="H137" i="1" s="1"/>
  <c r="H138" i="1" s="1"/>
  <c r="H139" i="1" s="1"/>
  <c r="H140" i="1" s="1"/>
  <c r="H141" i="1" s="1"/>
  <c r="H142" i="1" s="1"/>
  <c r="H143" i="1" s="1"/>
  <c r="H144" i="1" s="1"/>
  <c r="H145" i="1" s="1"/>
  <c r="H146" i="1" s="1"/>
  <c r="H147" i="1" s="1"/>
  <c r="H148" i="1" s="1"/>
  <c r="H149" i="1" s="1"/>
  <c r="H150" i="1" s="1"/>
  <c r="H151" i="1" s="1"/>
  <c r="H152" i="1" s="1"/>
  <c r="H153" i="1" s="1"/>
  <c r="H154" i="1" s="1"/>
  <c r="H155" i="1" s="1"/>
  <c r="H156" i="1" s="1"/>
  <c r="H157" i="1" s="1"/>
  <c r="H158" i="1" s="1"/>
  <c r="H159" i="1" s="1"/>
  <c r="H160" i="1" s="1"/>
  <c r="H161" i="1" s="1"/>
  <c r="H162" i="1" s="1"/>
  <c r="H163" i="1" s="1"/>
  <c r="H164" i="1" s="1"/>
  <c r="H165" i="1" s="1"/>
  <c r="H166" i="1" s="1"/>
  <c r="H167" i="1" s="1"/>
  <c r="H168" i="1" s="1"/>
  <c r="H169" i="1" s="1"/>
  <c r="H170" i="1" s="1"/>
  <c r="H171" i="1" s="1"/>
  <c r="H172" i="1" s="1"/>
  <c r="H173" i="1" s="1"/>
  <c r="H174" i="1" s="1"/>
  <c r="H175" i="1" s="1"/>
  <c r="H176" i="1" s="1"/>
  <c r="H177" i="1" s="1"/>
  <c r="H178" i="1" s="1"/>
  <c r="H179" i="1" s="1"/>
  <c r="H180" i="1" s="1"/>
  <c r="H181" i="1" s="1"/>
  <c r="H182" i="1" s="1"/>
  <c r="H183" i="1" s="1"/>
  <c r="H184" i="1" s="1"/>
  <c r="H185" i="1" s="1"/>
  <c r="H186" i="1" s="1"/>
  <c r="H187" i="1" s="1"/>
  <c r="H188" i="1" s="1"/>
  <c r="H189" i="1" s="1"/>
  <c r="H190" i="1" s="1"/>
  <c r="H191" i="1" s="1"/>
  <c r="H192" i="1" s="1"/>
  <c r="H193" i="1" s="1"/>
  <c r="H194" i="1" s="1"/>
  <c r="H195" i="1" s="1"/>
  <c r="H196" i="1" s="1"/>
  <c r="H197" i="1" s="1"/>
  <c r="H198" i="1" s="1"/>
  <c r="H199" i="1" s="1"/>
  <c r="H200" i="1" s="1"/>
  <c r="H201" i="1" s="1"/>
  <c r="H202" i="1" s="1"/>
  <c r="H203" i="1" s="1"/>
  <c r="H204" i="1" s="1"/>
  <c r="H205" i="1" s="1"/>
  <c r="H206" i="1" s="1"/>
  <c r="H207" i="1" s="1"/>
  <c r="AW29" i="1"/>
  <c r="P19" i="1"/>
  <c r="AD29" i="1" l="1"/>
  <c r="AH29" i="1"/>
  <c r="P17" i="1" l="1"/>
  <c r="P16" i="1" l="1"/>
  <c r="P23" i="1"/>
  <c r="P24" i="1" l="1"/>
  <c r="P22" i="1" l="1"/>
  <c r="P26" i="1" l="1"/>
  <c r="P15" i="1" l="1"/>
  <c r="P10" i="1"/>
  <c r="P18" i="1" l="1"/>
  <c r="P1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cd</author>
  </authors>
  <commentList>
    <comment ref="AI6" authorId="0" shapeId="0" xr:uid="{A59B6CF3-F588-49E9-A879-697AE18F1B28}">
      <text>
        <r>
          <rPr>
            <b/>
            <sz val="10"/>
            <color indexed="81"/>
            <rFont val="Tahoma"/>
            <family val="2"/>
          </rPr>
          <t>DOUBLONS</t>
        </r>
      </text>
    </comment>
  </commentList>
</comments>
</file>

<file path=xl/sharedStrings.xml><?xml version="1.0" encoding="utf-8"?>
<sst xmlns="http://schemas.openxmlformats.org/spreadsheetml/2006/main" count="38" uniqueCount="36">
  <si>
    <t>Epreuve :</t>
  </si>
  <si>
    <t>CATEGORIE :</t>
  </si>
  <si>
    <t>kms                            PARTANTS :</t>
  </si>
  <si>
    <t>CLASSES :</t>
  </si>
  <si>
    <t>Moyenne du 1er :</t>
  </si>
  <si>
    <t>km/h</t>
  </si>
  <si>
    <t>Heure limite d'arrivée :</t>
  </si>
  <si>
    <t>Elimination :</t>
  </si>
  <si>
    <t>Délai :</t>
  </si>
  <si>
    <t>X</t>
  </si>
  <si>
    <t>Attention Coureur Inconnu (à revoir)</t>
  </si>
  <si>
    <t>→</t>
  </si>
  <si>
    <r>
      <t>Voir la grille de pointage des coureurs sur la droite</t>
    </r>
    <r>
      <rPr>
        <b/>
        <sz val="35"/>
        <color indexed="10"/>
        <rFont val="Arial"/>
        <family val="2"/>
      </rPr>
      <t/>
    </r>
  </si>
  <si>
    <t>Coureur Hors Délai</t>
  </si>
  <si>
    <t>Pts
 PE</t>
  </si>
  <si>
    <t>Place</t>
  </si>
  <si>
    <t>Doss.</t>
  </si>
  <si>
    <t>Temps</t>
  </si>
  <si>
    <t>Non partant</t>
  </si>
  <si>
    <t>NOM</t>
  </si>
  <si>
    <t>Prénom</t>
  </si>
  <si>
    <t>EQUIPE</t>
  </si>
  <si>
    <t>LICENCE</t>
  </si>
  <si>
    <t>UCI ID</t>
  </si>
  <si>
    <t>CATEGORIE</t>
  </si>
  <si>
    <t>S/Cat</t>
  </si>
  <si>
    <t>Cat Age</t>
  </si>
  <si>
    <t>Dame</t>
  </si>
  <si>
    <t>Ecart</t>
  </si>
  <si>
    <t>PLACE</t>
  </si>
  <si>
    <t>TPS</t>
  </si>
  <si>
    <t>h</t>
  </si>
  <si>
    <t>mn</t>
  </si>
  <si>
    <t>s</t>
  </si>
  <si>
    <t>DOSSARD  NON  SAISI  DANS  LE  CLASSEMENT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</si>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</sst>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C]d\-mmm\-yy;@"/>
    <numFmt numFmtId="165" formatCode="h:mm:ss;@"/>
    <numFmt numFmtId="166" formatCode="[h]\.mm\.ss"/>
    <numFmt numFmtId="167" formatCode="hh\.mm\.ss"/>
  </numFmts>
  <fonts count="17" x14ac:knownFonts="1">
    <font>
      <sz val="10"/>
      <name val="Arial"/>
    </font>
    <font>
      <b/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0"/>
      <color theme="0"/>
      <name val="Arial"/>
      <family val="2"/>
    </font>
    <font>
      <sz val="35"/>
      <color rgb="FFFF0000"/>
      <name val="Calibri"/>
      <family val="2"/>
    </font>
    <font>
      <b/>
      <u/>
      <sz val="14"/>
      <color rgb="FFFF0000"/>
      <name val="Arial"/>
      <family val="2"/>
    </font>
    <font>
      <b/>
      <sz val="35"/>
      <color indexed="10"/>
      <name val="Arial"/>
      <family val="2"/>
    </font>
    <font>
      <b/>
      <sz val="30"/>
      <color rgb="FFFF0000"/>
      <name val="Arial"/>
      <family val="2"/>
    </font>
    <font>
      <b/>
      <sz val="10"/>
      <name val="Book Antiqua"/>
      <family val="1"/>
    </font>
    <font>
      <b/>
      <sz val="10"/>
      <color indexed="10"/>
      <name val="Book Antiqua"/>
      <family val="1"/>
    </font>
    <font>
      <i/>
      <sz val="10"/>
      <name val="Book Antiqua"/>
      <family val="1"/>
    </font>
    <font>
      <b/>
      <sz val="8"/>
      <name val="Arial"/>
      <family val="2"/>
    </font>
    <font>
      <b/>
      <sz val="10"/>
      <color indexed="81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FFBD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rgb="FFFF0000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2" borderId="1" xfId="0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horizontal="left" vertical="center"/>
    </xf>
    <xf numFmtId="0" fontId="1" fillId="2" borderId="3" xfId="0" applyFont="1" applyFill="1" applyBorder="1" applyAlignment="1" applyProtection="1">
      <alignment horizontal="left" vertical="center"/>
    </xf>
    <xf numFmtId="164" fontId="1" fillId="0" borderId="0" xfId="0" applyNumberFormat="1" applyFont="1" applyFill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vertical="center"/>
    </xf>
    <xf numFmtId="49" fontId="1" fillId="2" borderId="2" xfId="0" applyNumberFormat="1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horizontal="right" vertical="center"/>
    </xf>
    <xf numFmtId="0" fontId="1" fillId="2" borderId="2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right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left" vertical="center"/>
    </xf>
    <xf numFmtId="0" fontId="5" fillId="0" borderId="0" xfId="0" applyFont="1" applyBorder="1" applyAlignment="1" applyProtection="1">
      <alignment horizontal="left" vertical="center"/>
    </xf>
    <xf numFmtId="0" fontId="1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1" fillId="0" borderId="0" xfId="0" applyFont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2" fontId="1" fillId="2" borderId="2" xfId="0" applyNumberFormat="1" applyFont="1" applyFill="1" applyBorder="1" applyAlignment="1" applyProtection="1">
      <alignment horizontal="right" vertical="center"/>
    </xf>
    <xf numFmtId="0" fontId="1" fillId="2" borderId="2" xfId="0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2" fontId="6" fillId="2" borderId="2" xfId="0" applyNumberFormat="1" applyFont="1" applyFill="1" applyBorder="1" applyAlignment="1" applyProtection="1">
      <alignment horizontal="right" vertical="center"/>
    </xf>
    <xf numFmtId="165" fontId="1" fillId="2" borderId="2" xfId="0" applyNumberFormat="1" applyFont="1" applyFill="1" applyBorder="1" applyAlignment="1" applyProtection="1">
      <alignment horizontal="left" vertical="center"/>
    </xf>
    <xf numFmtId="165" fontId="6" fillId="2" borderId="2" xfId="0" applyNumberFormat="1" applyFont="1" applyFill="1" applyBorder="1" applyAlignment="1" applyProtection="1">
      <alignment horizontal="right" vertical="center"/>
    </xf>
    <xf numFmtId="0" fontId="6" fillId="2" borderId="6" xfId="0" applyFont="1" applyFill="1" applyBorder="1" applyAlignment="1" applyProtection="1">
      <alignment horizontal="center" vertical="center"/>
    </xf>
    <xf numFmtId="9" fontId="1" fillId="4" borderId="7" xfId="0" applyNumberFormat="1" applyFont="1" applyFill="1" applyBorder="1" applyAlignment="1" applyProtection="1">
      <alignment horizontal="center" vertical="center"/>
      <protection locked="0"/>
    </xf>
    <xf numFmtId="9" fontId="1" fillId="4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left" vertical="center"/>
    </xf>
    <xf numFmtId="0" fontId="1" fillId="0" borderId="10" xfId="0" applyFont="1" applyFill="1" applyBorder="1" applyAlignment="1" applyProtection="1">
      <alignment vertical="center"/>
    </xf>
    <xf numFmtId="0" fontId="7" fillId="5" borderId="11" xfId="0" applyFont="1" applyFill="1" applyBorder="1" applyAlignment="1" applyProtection="1">
      <alignment horizontal="center" vertical="center"/>
    </xf>
    <xf numFmtId="2" fontId="1" fillId="0" borderId="12" xfId="0" applyNumberFormat="1" applyFont="1" applyFill="1" applyBorder="1" applyAlignment="1" applyProtection="1">
      <alignment horizontal="left" vertical="center"/>
    </xf>
    <xf numFmtId="2" fontId="1" fillId="0" borderId="4" xfId="0" applyNumberFormat="1" applyFont="1" applyFill="1" applyBorder="1" applyAlignment="1" applyProtection="1">
      <alignment horizontal="left" vertical="center"/>
    </xf>
    <xf numFmtId="0" fontId="8" fillId="0" borderId="4" xfId="0" applyFont="1" applyBorder="1" applyAlignment="1" applyProtection="1">
      <alignment horizontal="right" vertical="center"/>
    </xf>
    <xf numFmtId="2" fontId="9" fillId="0" borderId="0" xfId="0" applyNumberFormat="1" applyFont="1" applyFill="1" applyBorder="1" applyAlignment="1" applyProtection="1">
      <alignment horizontal="center" vertical="center"/>
    </xf>
    <xf numFmtId="2" fontId="9" fillId="0" borderId="0" xfId="0" applyNumberFormat="1" applyFont="1" applyFill="1" applyBorder="1" applyAlignment="1" applyProtection="1">
      <alignment vertical="center"/>
    </xf>
    <xf numFmtId="2" fontId="11" fillId="0" borderId="0" xfId="0" applyNumberFormat="1" applyFont="1" applyFill="1" applyBorder="1" applyAlignment="1" applyProtection="1">
      <alignment horizontal="center" vertical="center"/>
    </xf>
    <xf numFmtId="0" fontId="1" fillId="0" borderId="13" xfId="0" applyFont="1" applyFill="1" applyBorder="1" applyAlignment="1" applyProtection="1">
      <alignment vertical="center"/>
    </xf>
    <xf numFmtId="0" fontId="7" fillId="6" borderId="11" xfId="0" applyFont="1" applyFill="1" applyBorder="1" applyAlignment="1" applyProtection="1">
      <alignment horizontal="center" vertical="center"/>
    </xf>
    <xf numFmtId="2" fontId="1" fillId="0" borderId="14" xfId="0" applyNumberFormat="1" applyFont="1" applyFill="1" applyBorder="1" applyAlignment="1" applyProtection="1">
      <alignment horizontal="left" vertical="center"/>
    </xf>
    <xf numFmtId="2" fontId="1" fillId="0" borderId="15" xfId="0" applyNumberFormat="1" applyFont="1" applyFill="1" applyBorder="1" applyAlignment="1" applyProtection="1">
      <alignment horizontal="left" vertical="center"/>
    </xf>
    <xf numFmtId="0" fontId="0" fillId="0" borderId="15" xfId="0" applyBorder="1" applyAlignment="1" applyProtection="1">
      <alignment horizontal="right" vertical="center"/>
    </xf>
    <xf numFmtId="2" fontId="9" fillId="0" borderId="15" xfId="0" applyNumberFormat="1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6" xfId="0" applyFont="1" applyFill="1" applyBorder="1" applyAlignment="1" applyProtection="1">
      <alignment horizontal="center" vertical="center" wrapText="1"/>
    </xf>
    <xf numFmtId="0" fontId="1" fillId="2" borderId="17" xfId="0" applyFont="1" applyFill="1" applyBorder="1" applyAlignment="1" applyProtection="1">
      <alignment horizontal="center" vertical="center" wrapText="1"/>
    </xf>
    <xf numFmtId="0" fontId="1" fillId="2" borderId="18" xfId="0" applyFont="1" applyFill="1" applyBorder="1" applyAlignment="1" applyProtection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center" wrapText="1"/>
    </xf>
    <xf numFmtId="0" fontId="1" fillId="2" borderId="10" xfId="0" applyFont="1" applyFill="1" applyBorder="1" applyAlignment="1" applyProtection="1">
      <alignment horizontal="left" vertical="center" wrapText="1"/>
    </xf>
    <xf numFmtId="0" fontId="1" fillId="2" borderId="16" xfId="0" applyFont="1" applyFill="1" applyBorder="1" applyAlignment="1" applyProtection="1">
      <alignment horizontal="left" vertical="center" wrapText="1"/>
    </xf>
    <xf numFmtId="0" fontId="1" fillId="2" borderId="2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12" fillId="7" borderId="21" xfId="0" applyFont="1" applyFill="1" applyBorder="1" applyAlignment="1" applyProtection="1">
      <alignment horizontal="center" vertical="center"/>
    </xf>
    <xf numFmtId="2" fontId="3" fillId="0" borderId="0" xfId="0" applyNumberFormat="1" applyFont="1" applyAlignment="1" applyProtection="1">
      <alignment horizontal="center" vertical="center"/>
    </xf>
    <xf numFmtId="0" fontId="1" fillId="2" borderId="22" xfId="0" applyFont="1" applyFill="1" applyBorder="1" applyAlignment="1" applyProtection="1">
      <alignment horizontal="center" vertical="center" wrapText="1"/>
    </xf>
    <xf numFmtId="0" fontId="1" fillId="2" borderId="23" xfId="0" applyFont="1" applyFill="1" applyBorder="1" applyAlignment="1" applyProtection="1">
      <alignment horizontal="center" vertical="center" wrapText="1"/>
    </xf>
    <xf numFmtId="0" fontId="1" fillId="2" borderId="24" xfId="0" applyFont="1" applyFill="1" applyBorder="1" applyAlignment="1" applyProtection="1">
      <alignment horizontal="left" vertical="center" wrapText="1"/>
    </xf>
    <xf numFmtId="0" fontId="1" fillId="2" borderId="22" xfId="0" applyFont="1" applyFill="1" applyBorder="1" applyAlignment="1" applyProtection="1">
      <alignment horizontal="left" vertical="center" wrapText="1"/>
    </xf>
    <xf numFmtId="0" fontId="1" fillId="8" borderId="1" xfId="0" applyFont="1" applyFill="1" applyBorder="1" applyAlignment="1" applyProtection="1">
      <alignment horizontal="center" vertical="center"/>
    </xf>
    <xf numFmtId="0" fontId="1" fillId="8" borderId="2" xfId="0" applyFont="1" applyFill="1" applyBorder="1" applyAlignment="1" applyProtection="1">
      <alignment horizontal="center" vertical="center"/>
    </xf>
    <xf numFmtId="0" fontId="1" fillId="8" borderId="3" xfId="0" applyFont="1" applyFill="1" applyBorder="1" applyAlignment="1" applyProtection="1">
      <alignment horizontal="center" vertical="center"/>
    </xf>
    <xf numFmtId="0" fontId="5" fillId="0" borderId="21" xfId="0" applyFont="1" applyFill="1" applyBorder="1" applyAlignment="1" applyProtection="1">
      <alignment horizontal="center" vertical="center"/>
    </xf>
    <xf numFmtId="0" fontId="5" fillId="4" borderId="25" xfId="0" applyFont="1" applyFill="1" applyBorder="1" applyAlignment="1" applyProtection="1">
      <alignment horizontal="center" vertical="center"/>
      <protection locked="0"/>
    </xf>
    <xf numFmtId="0" fontId="5" fillId="4" borderId="21" xfId="0" applyNumberFormat="1" applyFont="1" applyFill="1" applyBorder="1" applyAlignment="1" applyProtection="1">
      <alignment horizontal="center" vertical="center"/>
      <protection locked="0"/>
    </xf>
    <xf numFmtId="1" fontId="5" fillId="4" borderId="1" xfId="0" applyNumberFormat="1" applyFont="1" applyFill="1" applyBorder="1" applyAlignment="1" applyProtection="1">
      <alignment horizontal="center" vertical="center"/>
      <protection locked="0"/>
    </xf>
    <xf numFmtId="0" fontId="5" fillId="4" borderId="21" xfId="0" applyFont="1" applyFill="1" applyBorder="1" applyAlignment="1" applyProtection="1">
      <alignment horizontal="center" vertical="center"/>
    </xf>
    <xf numFmtId="165" fontId="5" fillId="9" borderId="1" xfId="0" applyNumberFormat="1" applyFont="1" applyFill="1" applyBorder="1" applyAlignment="1" applyProtection="1">
      <alignment horizontal="center" vertical="center"/>
    </xf>
    <xf numFmtId="0" fontId="5" fillId="0" borderId="21" xfId="0" applyFont="1" applyBorder="1" applyAlignment="1" applyProtection="1">
      <alignment horizontal="left" vertical="center"/>
    </xf>
    <xf numFmtId="0" fontId="5" fillId="0" borderId="21" xfId="0" applyFont="1" applyBorder="1" applyAlignment="1" applyProtection="1">
      <alignment horizontal="center" vertical="center"/>
    </xf>
    <xf numFmtId="49" fontId="5" fillId="0" borderId="21" xfId="0" applyNumberFormat="1" applyFont="1" applyBorder="1" applyAlignment="1" applyProtection="1">
      <alignment horizontal="center" vertical="center"/>
    </xf>
    <xf numFmtId="166" fontId="1" fillId="10" borderId="21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165" fontId="5" fillId="0" borderId="0" xfId="0" applyNumberFormat="1" applyFont="1" applyAlignment="1" applyProtection="1">
      <alignment horizontal="center" vertical="center"/>
    </xf>
    <xf numFmtId="0" fontId="13" fillId="0" borderId="21" xfId="0" applyFont="1" applyBorder="1" applyAlignment="1" applyProtection="1">
      <alignment horizontal="center" vertical="center"/>
    </xf>
    <xf numFmtId="0" fontId="14" fillId="0" borderId="2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5" fillId="11" borderId="21" xfId="0" applyFont="1" applyFill="1" applyBorder="1" applyAlignment="1" applyProtection="1">
      <alignment vertical="center"/>
    </xf>
    <xf numFmtId="0" fontId="5" fillId="11" borderId="0" xfId="0" applyFont="1" applyFill="1" applyAlignment="1" applyProtection="1">
      <alignment horizontal="center" vertical="center"/>
    </xf>
    <xf numFmtId="167" fontId="5" fillId="11" borderId="0" xfId="0" applyNumberFormat="1" applyFont="1" applyFill="1" applyAlignment="1" applyProtection="1">
      <alignment horizontal="center" vertical="center"/>
    </xf>
    <xf numFmtId="0" fontId="5" fillId="11" borderId="0" xfId="0" applyFont="1" applyFill="1" applyAlignment="1" applyProtection="1">
      <alignment vertical="center"/>
    </xf>
    <xf numFmtId="167" fontId="5" fillId="11" borderId="0" xfId="0" applyNumberFormat="1" applyFont="1" applyFill="1" applyAlignment="1" applyProtection="1">
      <alignment vertical="center"/>
    </xf>
    <xf numFmtId="0" fontId="15" fillId="0" borderId="0" xfId="0" applyFont="1" applyAlignment="1" applyProtection="1">
      <alignment horizontal="center" vertical="center"/>
    </xf>
    <xf numFmtId="0" fontId="0" fillId="0" borderId="21" xfId="0" applyBorder="1" applyAlignment="1" applyProtection="1">
      <alignment horizontal="center" vertical="center"/>
    </xf>
    <xf numFmtId="0" fontId="5" fillId="4" borderId="21" xfId="0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</cellXfs>
  <cellStyles count="1">
    <cellStyle name="Normal" xfId="0" builtinId="0"/>
  </cellStyles>
  <dxfs count="49"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70C0"/>
        </patternFill>
      </fill>
    </dxf>
    <dxf>
      <font>
        <color rgb="FFFF0000"/>
      </font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0070C0"/>
        </patternFill>
      </fill>
    </dxf>
    <dxf>
      <font>
        <b/>
        <i val="0"/>
        <color theme="0"/>
      </font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416720</xdr:colOff>
      <xdr:row>4</xdr:row>
      <xdr:rowOff>47626</xdr:rowOff>
    </xdr:from>
    <xdr:to>
      <xdr:col>49</xdr:col>
      <xdr:colOff>202408</xdr:colOff>
      <xdr:row>6</xdr:row>
      <xdr:rowOff>95251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4CF8E0DC-BC87-44C8-8361-B2A6E5D7D232}"/>
            </a:ext>
          </a:extLst>
        </xdr:cNvPr>
        <xdr:cNvCxnSpPr/>
      </xdr:nvCxnSpPr>
      <xdr:spPr bwMode="auto">
        <a:xfrm>
          <a:off x="12342020" y="1247776"/>
          <a:ext cx="1566863" cy="533400"/>
        </a:xfrm>
        <a:prstGeom prst="straightConnector1">
          <a:avLst/>
        </a:prstGeom>
        <a:solidFill>
          <a:srgbClr val="FFFFFF"/>
        </a:solidFill>
        <a:ln w="34925" cap="flat" cmpd="sng" algn="ctr">
          <a:solidFill>
            <a:srgbClr val="FF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estion_Epreuves_V10%20Cadets%2010-09-2017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tilisateur/AppData/Local/Microsoft/Windows/INetCache/Content.Outlook/2C2PYW5U/Users/HENRI/AppData/Local/Microsoft/Windows/INetCache/Content.Outlook/S54OTXE7/RONDE%20ISARD/GestionCourseEtape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mien/Downloads/TMJ%20-%20Grilles%20et%20MG%20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CI_ID"/>
      <sheetName val="Source Int"/>
      <sheetName val="Données épreuves"/>
      <sheetName val="Insertion engagement internet"/>
      <sheetName val="Engagés"/>
      <sheetName val="Enga manuel"/>
      <sheetName val="Liste des engagés FFC"/>
      <sheetName val="Liste des partants FFC"/>
      <sheetName val="Partants (liste simplifiée)"/>
      <sheetName val="EMARGEMENT"/>
      <sheetName val="Grille"/>
      <sheetName val="Saisie CLASSEMENT"/>
      <sheetName val="Edition Class INTERNET"/>
      <sheetName val="Edition Class Cat1"/>
      <sheetName val="Edition Class Cat2"/>
      <sheetName val="Edition Class Cat Age"/>
      <sheetName val="Edition Class Dame"/>
      <sheetName val="Edit Class Equipes"/>
      <sheetName val="Edition Class Annexe 1"/>
      <sheetName val="Edition Class Annexe 2"/>
      <sheetName val="Fichier cicle web"/>
      <sheetName val="Fichier cicle web annexe 1"/>
      <sheetName val="Fichier cicle web annexe 2"/>
      <sheetName val="Fichier cicle web annexe 3"/>
      <sheetName val="Fichier cicle web annexe 4"/>
      <sheetName val="Facture engagements"/>
      <sheetName val="ETAT RESULT RECTO"/>
      <sheetName val="ETAT RESULT VERSO"/>
      <sheetName val="FICHE OBSERVATION"/>
      <sheetName val="Secours - Recto"/>
      <sheetName val="Secours - Verso"/>
      <sheetName val="Prime - Recto"/>
      <sheetName val="Prime - Verso"/>
      <sheetName val="Rapport Jury"/>
    </sheetNames>
    <sheetDataSet>
      <sheetData sheetId="0"/>
      <sheetData sheetId="1"/>
      <sheetData sheetId="2">
        <row r="15">
          <cell r="B15" t="str">
            <v>C5024278010 - MENESPLET "Cadets"</v>
          </cell>
        </row>
        <row r="17">
          <cell r="B17" t="str">
            <v>Cadets</v>
          </cell>
        </row>
        <row r="22">
          <cell r="B22">
            <v>34</v>
          </cell>
        </row>
        <row r="23">
          <cell r="B23">
            <v>1.8</v>
          </cell>
        </row>
      </sheetData>
      <sheetData sheetId="3"/>
      <sheetData sheetId="4">
        <row r="8">
          <cell r="I8">
            <v>23</v>
          </cell>
        </row>
        <row r="10">
          <cell r="A10">
            <v>1</v>
          </cell>
          <cell r="B10">
            <v>1</v>
          </cell>
          <cell r="C10">
            <v>1</v>
          </cell>
          <cell r="D10" t="str">
            <v>Internet</v>
          </cell>
          <cell r="E10" t="str">
            <v>x</v>
          </cell>
          <cell r="F10">
            <v>0</v>
          </cell>
          <cell r="G10" t="str">
            <v>50242580257</v>
          </cell>
          <cell r="H10" t="str">
            <v>CUMENAL</v>
          </cell>
          <cell r="I10" t="str">
            <v>Lucas</v>
          </cell>
          <cell r="J10" t="str">
            <v>CC PERIGUEUX DORDOGNE</v>
          </cell>
          <cell r="K10" t="str">
            <v>Cadet</v>
          </cell>
          <cell r="L10" t="str">
            <v/>
          </cell>
          <cell r="M10" t="str">
            <v/>
          </cell>
          <cell r="N10" t="str">
            <v>C2</v>
          </cell>
        </row>
        <row r="11">
          <cell r="A11" t="str">
            <v/>
          </cell>
          <cell r="B11">
            <v>2</v>
          </cell>
          <cell r="C11">
            <v>2</v>
          </cell>
          <cell r="D11" t="str">
            <v>Internet</v>
          </cell>
          <cell r="E11" t="str">
            <v>x</v>
          </cell>
          <cell r="F11">
            <v>0</v>
          </cell>
          <cell r="G11" t="str">
            <v>50242580295</v>
          </cell>
          <cell r="H11" t="str">
            <v>CABRILLAC</v>
          </cell>
          <cell r="I11" t="str">
            <v>Thomas</v>
          </cell>
          <cell r="J11" t="str">
            <v>CC PERIGUEUX DORDOGNE</v>
          </cell>
          <cell r="K11" t="str">
            <v>Cadet</v>
          </cell>
          <cell r="L11" t="str">
            <v/>
          </cell>
          <cell r="M11" t="str">
            <v/>
          </cell>
          <cell r="N11" t="str">
            <v>C2</v>
          </cell>
        </row>
        <row r="12">
          <cell r="A12">
            <v>2</v>
          </cell>
          <cell r="B12">
            <v>3</v>
          </cell>
          <cell r="C12">
            <v>3</v>
          </cell>
          <cell r="D12" t="str">
            <v>Internet</v>
          </cell>
          <cell r="E12" t="str">
            <v>x</v>
          </cell>
          <cell r="F12">
            <v>0</v>
          </cell>
          <cell r="G12" t="str">
            <v>50242780066</v>
          </cell>
          <cell r="H12" t="str">
            <v>PESQUIER</v>
          </cell>
          <cell r="I12" t="str">
            <v>Logan</v>
          </cell>
          <cell r="J12" t="str">
            <v>AC MENESPLET</v>
          </cell>
          <cell r="K12" t="str">
            <v>Cadet</v>
          </cell>
          <cell r="L12" t="str">
            <v/>
          </cell>
          <cell r="M12" t="str">
            <v/>
          </cell>
          <cell r="N12" t="str">
            <v>C2</v>
          </cell>
        </row>
        <row r="13">
          <cell r="A13" t="str">
            <v/>
          </cell>
          <cell r="B13">
            <v>4</v>
          </cell>
          <cell r="C13">
            <v>4</v>
          </cell>
          <cell r="D13" t="str">
            <v>Internet</v>
          </cell>
          <cell r="E13" t="str">
            <v>x</v>
          </cell>
          <cell r="F13">
            <v>0</v>
          </cell>
          <cell r="G13" t="str">
            <v>50242580001</v>
          </cell>
          <cell r="H13" t="str">
            <v>COMMERY</v>
          </cell>
          <cell r="I13" t="str">
            <v>Mathys</v>
          </cell>
          <cell r="J13" t="str">
            <v>CC PERIGUEUX DORDOGNE</v>
          </cell>
          <cell r="K13" t="str">
            <v>Cadet</v>
          </cell>
          <cell r="L13" t="str">
            <v/>
          </cell>
          <cell r="M13" t="str">
            <v/>
          </cell>
          <cell r="N13" t="str">
            <v>C1</v>
          </cell>
        </row>
        <row r="14">
          <cell r="A14" t="str">
            <v/>
          </cell>
          <cell r="B14">
            <v>5</v>
          </cell>
          <cell r="C14">
            <v>5</v>
          </cell>
          <cell r="D14" t="str">
            <v>Internet</v>
          </cell>
          <cell r="E14" t="str">
            <v>x</v>
          </cell>
          <cell r="F14">
            <v>0</v>
          </cell>
          <cell r="G14" t="str">
            <v>50242580148</v>
          </cell>
          <cell r="H14" t="str">
            <v>ESTEVE</v>
          </cell>
          <cell r="I14" t="str">
            <v>Maxime</v>
          </cell>
          <cell r="J14" t="str">
            <v>CC PERIGUEUX DORDOGNE</v>
          </cell>
          <cell r="K14" t="str">
            <v>Cadet</v>
          </cell>
          <cell r="L14" t="str">
            <v/>
          </cell>
          <cell r="M14" t="str">
            <v/>
          </cell>
          <cell r="N14" t="str">
            <v>C1</v>
          </cell>
        </row>
        <row r="15">
          <cell r="A15" t="str">
            <v/>
          </cell>
          <cell r="B15">
            <v>6</v>
          </cell>
          <cell r="C15">
            <v>6</v>
          </cell>
          <cell r="D15" t="str">
            <v>Internet</v>
          </cell>
          <cell r="E15" t="str">
            <v>x</v>
          </cell>
          <cell r="F15">
            <v>0</v>
          </cell>
          <cell r="G15" t="str">
            <v>50242580200</v>
          </cell>
          <cell r="H15" t="str">
            <v>GAUVIN</v>
          </cell>
          <cell r="I15" t="str">
            <v>Enzo</v>
          </cell>
          <cell r="J15" t="str">
            <v>CC PERIGUEUX DORDOGNE</v>
          </cell>
          <cell r="K15" t="str">
            <v>Cadet</v>
          </cell>
          <cell r="L15" t="str">
            <v/>
          </cell>
          <cell r="M15" t="str">
            <v/>
          </cell>
          <cell r="N15" t="str">
            <v>C2</v>
          </cell>
        </row>
        <row r="16">
          <cell r="A16">
            <v>3</v>
          </cell>
          <cell r="B16">
            <v>7</v>
          </cell>
          <cell r="C16">
            <v>7</v>
          </cell>
          <cell r="D16" t="str">
            <v>Internet</v>
          </cell>
          <cell r="E16" t="str">
            <v>x</v>
          </cell>
          <cell r="F16">
            <v>0</v>
          </cell>
          <cell r="G16" t="str">
            <v>50242600071</v>
          </cell>
          <cell r="H16" t="str">
            <v>ROMMENS</v>
          </cell>
          <cell r="I16" t="str">
            <v>Khelyan</v>
          </cell>
          <cell r="J16" t="str">
            <v>EVCC BERGERAC</v>
          </cell>
          <cell r="K16" t="str">
            <v>Cadet</v>
          </cell>
          <cell r="L16" t="str">
            <v/>
          </cell>
          <cell r="M16" t="str">
            <v/>
          </cell>
          <cell r="N16" t="str">
            <v>C1</v>
          </cell>
        </row>
        <row r="17">
          <cell r="A17">
            <v>4</v>
          </cell>
          <cell r="B17">
            <v>8</v>
          </cell>
          <cell r="C17">
            <v>8</v>
          </cell>
          <cell r="D17" t="str">
            <v>Internet</v>
          </cell>
          <cell r="E17" t="str">
            <v>x</v>
          </cell>
          <cell r="F17">
            <v>0</v>
          </cell>
          <cell r="G17" t="str">
            <v>50242630033</v>
          </cell>
          <cell r="H17" t="str">
            <v>BEAUDEAU</v>
          </cell>
          <cell r="I17" t="str">
            <v>Gregoire</v>
          </cell>
          <cell r="J17" t="str">
            <v>JS ASTERIENNE</v>
          </cell>
          <cell r="K17" t="str">
            <v>Cadet</v>
          </cell>
          <cell r="L17" t="str">
            <v/>
          </cell>
          <cell r="M17" t="str">
            <v/>
          </cell>
          <cell r="N17" t="str">
            <v>C1</v>
          </cell>
        </row>
        <row r="18">
          <cell r="A18">
            <v>5</v>
          </cell>
          <cell r="B18">
            <v>9</v>
          </cell>
          <cell r="C18">
            <v>9</v>
          </cell>
          <cell r="D18" t="str">
            <v>Internet</v>
          </cell>
          <cell r="E18" t="str">
            <v>x</v>
          </cell>
          <cell r="F18">
            <v>0</v>
          </cell>
          <cell r="G18" t="str">
            <v>50242920014</v>
          </cell>
          <cell r="H18" t="str">
            <v>DUFAURE</v>
          </cell>
          <cell r="I18" t="str">
            <v>Benjamin</v>
          </cell>
          <cell r="J18" t="str">
            <v>TEAM CYCLISTE DORDOGNE SUD</v>
          </cell>
          <cell r="K18" t="str">
            <v>Cadet</v>
          </cell>
          <cell r="L18" t="str">
            <v/>
          </cell>
          <cell r="M18" t="str">
            <v/>
          </cell>
          <cell r="N18" t="str">
            <v>C2</v>
          </cell>
        </row>
        <row r="19">
          <cell r="A19" t="str">
            <v/>
          </cell>
          <cell r="B19">
            <v>10</v>
          </cell>
          <cell r="C19">
            <v>10</v>
          </cell>
          <cell r="D19" t="str">
            <v>Internet</v>
          </cell>
          <cell r="E19" t="str">
            <v>x</v>
          </cell>
          <cell r="F19">
            <v>0</v>
          </cell>
          <cell r="G19" t="str">
            <v>50242920010</v>
          </cell>
          <cell r="H19" t="str">
            <v>MAZERAT</v>
          </cell>
          <cell r="I19" t="str">
            <v>Lilian</v>
          </cell>
          <cell r="J19" t="str">
            <v>TEAM CYCLISTE DORDOGNE SUD</v>
          </cell>
          <cell r="K19" t="str">
            <v>Cadet</v>
          </cell>
          <cell r="L19" t="str">
            <v/>
          </cell>
          <cell r="M19" t="str">
            <v/>
          </cell>
          <cell r="N19" t="str">
            <v>C1</v>
          </cell>
        </row>
        <row r="20">
          <cell r="A20" t="str">
            <v/>
          </cell>
          <cell r="B20">
            <v>11</v>
          </cell>
          <cell r="C20">
            <v>11</v>
          </cell>
          <cell r="D20" t="str">
            <v>Internet</v>
          </cell>
          <cell r="E20" t="str">
            <v>x</v>
          </cell>
          <cell r="F20">
            <v>0</v>
          </cell>
          <cell r="G20" t="str">
            <v>50242920009</v>
          </cell>
          <cell r="H20" t="str">
            <v>ROGNERUD</v>
          </cell>
          <cell r="I20" t="str">
            <v>Malo</v>
          </cell>
          <cell r="J20" t="str">
            <v>TEAM CYCLISTE DORDOGNE SUD</v>
          </cell>
          <cell r="K20" t="str">
            <v>Cadet</v>
          </cell>
          <cell r="L20" t="str">
            <v/>
          </cell>
          <cell r="M20" t="str">
            <v/>
          </cell>
          <cell r="N20" t="str">
            <v>C2</v>
          </cell>
        </row>
        <row r="21">
          <cell r="A21" t="str">
            <v/>
          </cell>
          <cell r="B21">
            <v>12</v>
          </cell>
          <cell r="C21">
            <v>12</v>
          </cell>
          <cell r="D21" t="str">
            <v>Internet</v>
          </cell>
          <cell r="E21" t="str">
            <v>x</v>
          </cell>
          <cell r="F21">
            <v>0</v>
          </cell>
          <cell r="G21" t="str">
            <v>50242920017</v>
          </cell>
          <cell r="H21" t="str">
            <v>ROYAU</v>
          </cell>
          <cell r="I21" t="str">
            <v>Tom</v>
          </cell>
          <cell r="J21" t="str">
            <v>TEAM CYCLISTE DORDOGNE SUD</v>
          </cell>
          <cell r="K21" t="str">
            <v>Cadet</v>
          </cell>
          <cell r="L21" t="str">
            <v/>
          </cell>
          <cell r="M21" t="str">
            <v/>
          </cell>
          <cell r="N21" t="str">
            <v>C2</v>
          </cell>
        </row>
        <row r="22">
          <cell r="A22">
            <v>6</v>
          </cell>
          <cell r="B22">
            <v>13</v>
          </cell>
          <cell r="C22">
            <v>13</v>
          </cell>
          <cell r="D22" t="str">
            <v>Internet</v>
          </cell>
          <cell r="E22" t="str">
            <v>x</v>
          </cell>
          <cell r="F22">
            <v>0</v>
          </cell>
          <cell r="G22" t="str">
            <v>50170040002</v>
          </cell>
          <cell r="H22" t="str">
            <v>BRUET</v>
          </cell>
          <cell r="I22" t="str">
            <v>Simon</v>
          </cell>
          <cell r="J22" t="str">
            <v>ENTENTE CYCLISTE 3 M</v>
          </cell>
          <cell r="K22" t="str">
            <v>Cadet</v>
          </cell>
          <cell r="L22" t="str">
            <v/>
          </cell>
          <cell r="M22" t="str">
            <v/>
          </cell>
          <cell r="N22" t="str">
            <v>C1</v>
          </cell>
        </row>
        <row r="23">
          <cell r="A23">
            <v>7</v>
          </cell>
          <cell r="B23">
            <v>14</v>
          </cell>
          <cell r="C23">
            <v>14</v>
          </cell>
          <cell r="D23" t="str">
            <v>Internet</v>
          </cell>
          <cell r="E23" t="str">
            <v>x</v>
          </cell>
          <cell r="F23">
            <v>0</v>
          </cell>
          <cell r="G23" t="str">
            <v>50330260234</v>
          </cell>
          <cell r="H23" t="str">
            <v>AMBROSINO</v>
          </cell>
          <cell r="I23" t="str">
            <v>Enzo</v>
          </cell>
          <cell r="J23" t="str">
            <v>MERIGNAC VC</v>
          </cell>
          <cell r="K23" t="str">
            <v>Cadet</v>
          </cell>
          <cell r="L23" t="str">
            <v/>
          </cell>
          <cell r="M23" t="str">
            <v/>
          </cell>
          <cell r="N23" t="str">
            <v>C2</v>
          </cell>
        </row>
        <row r="24">
          <cell r="A24" t="str">
            <v/>
          </cell>
          <cell r="B24">
            <v>15</v>
          </cell>
          <cell r="C24">
            <v>15</v>
          </cell>
          <cell r="D24" t="str">
            <v>Internet</v>
          </cell>
          <cell r="E24" t="str">
            <v>x</v>
          </cell>
          <cell r="F24" t="str">
            <v>10011112443</v>
          </cell>
          <cell r="G24" t="str">
            <v>50330260105</v>
          </cell>
          <cell r="H24" t="str">
            <v>EVANS</v>
          </cell>
          <cell r="I24" t="str">
            <v>Charlotte</v>
          </cell>
          <cell r="J24" t="str">
            <v>MERIGNAC VC</v>
          </cell>
          <cell r="K24" t="str">
            <v>Junior</v>
          </cell>
          <cell r="L24" t="str">
            <v/>
          </cell>
          <cell r="M24" t="str">
            <v/>
          </cell>
          <cell r="N24" t="str">
            <v>J1</v>
          </cell>
        </row>
        <row r="25">
          <cell r="A25">
            <v>8</v>
          </cell>
          <cell r="B25">
            <v>16</v>
          </cell>
          <cell r="C25">
            <v>16</v>
          </cell>
          <cell r="D25" t="str">
            <v>Internet</v>
          </cell>
          <cell r="E25" t="str">
            <v>x</v>
          </cell>
          <cell r="F25">
            <v>0</v>
          </cell>
          <cell r="G25" t="str">
            <v>50330830019</v>
          </cell>
          <cell r="H25" t="str">
            <v>BERNAGAUD</v>
          </cell>
          <cell r="I25" t="str">
            <v>Alexis</v>
          </cell>
          <cell r="J25" t="str">
            <v>US RAUZAN</v>
          </cell>
          <cell r="K25" t="str">
            <v>Cadet</v>
          </cell>
          <cell r="L25" t="str">
            <v/>
          </cell>
          <cell r="M25" t="str">
            <v/>
          </cell>
          <cell r="N25" t="str">
            <v>C1</v>
          </cell>
        </row>
        <row r="26">
          <cell r="A26" t="str">
            <v/>
          </cell>
          <cell r="B26">
            <v>17</v>
          </cell>
          <cell r="C26">
            <v>17</v>
          </cell>
          <cell r="D26" t="str">
            <v>Internet</v>
          </cell>
          <cell r="E26" t="str">
            <v>x</v>
          </cell>
          <cell r="F26">
            <v>0</v>
          </cell>
          <cell r="G26" t="str">
            <v>50330830018</v>
          </cell>
          <cell r="H26" t="str">
            <v>BERNAGAUD</v>
          </cell>
          <cell r="I26" t="str">
            <v>Mathieu</v>
          </cell>
          <cell r="J26" t="str">
            <v>US RAUZAN</v>
          </cell>
          <cell r="K26" t="str">
            <v>Cadet</v>
          </cell>
          <cell r="L26" t="str">
            <v/>
          </cell>
          <cell r="M26" t="str">
            <v/>
          </cell>
          <cell r="N26" t="str">
            <v>C1</v>
          </cell>
        </row>
        <row r="27">
          <cell r="A27" t="str">
            <v/>
          </cell>
          <cell r="B27">
            <v>18</v>
          </cell>
          <cell r="C27">
            <v>18</v>
          </cell>
          <cell r="D27" t="str">
            <v>Internet</v>
          </cell>
          <cell r="E27" t="str">
            <v>x</v>
          </cell>
          <cell r="F27">
            <v>0</v>
          </cell>
          <cell r="G27" t="str">
            <v>50330830030</v>
          </cell>
          <cell r="H27" t="str">
            <v>CASADO</v>
          </cell>
          <cell r="I27" t="str">
            <v>Leo</v>
          </cell>
          <cell r="J27" t="str">
            <v>US RAUZAN</v>
          </cell>
          <cell r="K27" t="str">
            <v>Cadet</v>
          </cell>
          <cell r="L27" t="str">
            <v/>
          </cell>
          <cell r="M27" t="str">
            <v/>
          </cell>
          <cell r="N27" t="str">
            <v>C2</v>
          </cell>
        </row>
        <row r="28">
          <cell r="A28" t="str">
            <v/>
          </cell>
          <cell r="B28">
            <v>19</v>
          </cell>
          <cell r="C28">
            <v>19</v>
          </cell>
          <cell r="D28" t="str">
            <v>Internet</v>
          </cell>
          <cell r="E28" t="str">
            <v>x</v>
          </cell>
          <cell r="F28">
            <v>0</v>
          </cell>
          <cell r="G28" t="str">
            <v>50330830009</v>
          </cell>
          <cell r="H28" t="str">
            <v>RABOUY</v>
          </cell>
          <cell r="I28" t="str">
            <v>Leo</v>
          </cell>
          <cell r="J28" t="str">
            <v>US RAUZAN</v>
          </cell>
          <cell r="K28" t="str">
            <v>Cadet</v>
          </cell>
          <cell r="L28" t="str">
            <v/>
          </cell>
          <cell r="M28" t="str">
            <v/>
          </cell>
          <cell r="N28" t="str">
            <v>C1</v>
          </cell>
        </row>
        <row r="29">
          <cell r="A29">
            <v>9</v>
          </cell>
          <cell r="B29">
            <v>20</v>
          </cell>
          <cell r="C29">
            <v>20</v>
          </cell>
          <cell r="D29" t="str">
            <v>Internet</v>
          </cell>
          <cell r="E29" t="str">
            <v>x</v>
          </cell>
          <cell r="F29">
            <v>0</v>
          </cell>
          <cell r="G29" t="str">
            <v>50330560018</v>
          </cell>
          <cell r="H29" t="str">
            <v>GRANGIER</v>
          </cell>
          <cell r="I29" t="str">
            <v>Mael</v>
          </cell>
          <cell r="J29" t="str">
            <v>VC PAYS DE LANGON</v>
          </cell>
          <cell r="K29" t="str">
            <v>Cadet</v>
          </cell>
          <cell r="L29" t="str">
            <v/>
          </cell>
          <cell r="M29" t="str">
            <v/>
          </cell>
          <cell r="N29" t="str">
            <v>C1</v>
          </cell>
        </row>
        <row r="30">
          <cell r="A30">
            <v>10</v>
          </cell>
          <cell r="B30">
            <v>21</v>
          </cell>
          <cell r="C30">
            <v>21</v>
          </cell>
          <cell r="D30" t="str">
            <v>Internet</v>
          </cell>
          <cell r="E30" t="str">
            <v>x</v>
          </cell>
          <cell r="F30">
            <v>0</v>
          </cell>
          <cell r="G30" t="str">
            <v>50472160021</v>
          </cell>
          <cell r="H30" t="str">
            <v>BABIN</v>
          </cell>
          <cell r="I30" t="str">
            <v>Francois</v>
          </cell>
          <cell r="J30" t="str">
            <v>VC STE LIVRADE</v>
          </cell>
          <cell r="K30" t="str">
            <v>Cadet</v>
          </cell>
          <cell r="L30" t="str">
            <v/>
          </cell>
          <cell r="M30" t="str">
            <v/>
          </cell>
          <cell r="N30" t="str">
            <v>C2</v>
          </cell>
        </row>
        <row r="31">
          <cell r="A31" t="str">
            <v/>
          </cell>
          <cell r="B31">
            <v>22</v>
          </cell>
          <cell r="C31">
            <v>22</v>
          </cell>
          <cell r="D31" t="str">
            <v>Internet</v>
          </cell>
          <cell r="E31" t="str">
            <v>x</v>
          </cell>
          <cell r="F31">
            <v>0</v>
          </cell>
          <cell r="G31" t="str">
            <v>50472160045</v>
          </cell>
          <cell r="H31" t="str">
            <v>PINHEIRO</v>
          </cell>
          <cell r="I31" t="str">
            <v>Luc</v>
          </cell>
          <cell r="J31" t="str">
            <v>VC STE LIVRADE</v>
          </cell>
          <cell r="K31" t="str">
            <v>Cadet</v>
          </cell>
          <cell r="L31" t="str">
            <v/>
          </cell>
          <cell r="M31" t="str">
            <v/>
          </cell>
          <cell r="N31" t="str">
            <v>C1</v>
          </cell>
        </row>
        <row r="32">
          <cell r="A32">
            <v>11</v>
          </cell>
          <cell r="B32">
            <v>23</v>
          </cell>
          <cell r="C32">
            <v>23</v>
          </cell>
          <cell r="D32" t="str">
            <v>Manuel</v>
          </cell>
          <cell r="E32" t="str">
            <v>x</v>
          </cell>
          <cell r="F32">
            <v>0</v>
          </cell>
          <cell r="G32" t="str">
            <v>50330050044</v>
          </cell>
          <cell r="H32" t="str">
            <v>CHEVALIER</v>
          </cell>
          <cell r="I32" t="str">
            <v>Antoine</v>
          </cell>
          <cell r="J32" t="str">
            <v>CC Abzac</v>
          </cell>
          <cell r="K32" t="str">
            <v>cadet 1</v>
          </cell>
          <cell r="L32">
            <v>0</v>
          </cell>
          <cell r="M32" t="str">
            <v/>
          </cell>
          <cell r="N32" t="str">
            <v/>
          </cell>
        </row>
        <row r="33">
          <cell r="A33">
            <v>12</v>
          </cell>
          <cell r="B33" t="str">
            <v/>
          </cell>
          <cell r="C33">
            <v>24</v>
          </cell>
          <cell r="D33" t="str">
            <v/>
          </cell>
          <cell r="E33" t="str">
            <v>x</v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</row>
        <row r="34">
          <cell r="A34" t="str">
            <v/>
          </cell>
          <cell r="B34" t="str">
            <v/>
          </cell>
          <cell r="C34">
            <v>25</v>
          </cell>
          <cell r="D34" t="str">
            <v/>
          </cell>
          <cell r="E34" t="str">
            <v>x</v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</row>
        <row r="35">
          <cell r="A35" t="str">
            <v/>
          </cell>
          <cell r="B35" t="str">
            <v/>
          </cell>
          <cell r="C35">
            <v>26</v>
          </cell>
          <cell r="D35" t="str">
            <v/>
          </cell>
          <cell r="E35" t="str">
            <v>x</v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</row>
        <row r="36">
          <cell r="A36" t="str">
            <v/>
          </cell>
          <cell r="B36" t="str">
            <v/>
          </cell>
          <cell r="C36">
            <v>27</v>
          </cell>
          <cell r="D36" t="str">
            <v/>
          </cell>
          <cell r="E36" t="str">
            <v>x</v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</row>
        <row r="37">
          <cell r="A37" t="str">
            <v/>
          </cell>
          <cell r="B37" t="str">
            <v/>
          </cell>
          <cell r="C37">
            <v>28</v>
          </cell>
          <cell r="D37" t="str">
            <v/>
          </cell>
          <cell r="E37" t="str">
            <v>x</v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</row>
        <row r="38">
          <cell r="A38" t="str">
            <v/>
          </cell>
          <cell r="B38" t="str">
            <v/>
          </cell>
          <cell r="C38">
            <v>29</v>
          </cell>
          <cell r="D38" t="str">
            <v/>
          </cell>
          <cell r="E38" t="str">
            <v>x</v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</row>
        <row r="39">
          <cell r="A39" t="str">
            <v/>
          </cell>
          <cell r="B39" t="str">
            <v/>
          </cell>
          <cell r="C39">
            <v>30</v>
          </cell>
          <cell r="D39" t="str">
            <v/>
          </cell>
          <cell r="E39" t="str">
            <v>x</v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</row>
        <row r="40">
          <cell r="A40" t="str">
            <v/>
          </cell>
          <cell r="B40" t="str">
            <v/>
          </cell>
          <cell r="C40">
            <v>31</v>
          </cell>
          <cell r="D40" t="str">
            <v/>
          </cell>
          <cell r="E40" t="str">
            <v>x</v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 t="str">
            <v/>
          </cell>
        </row>
        <row r="41">
          <cell r="A41" t="str">
            <v/>
          </cell>
          <cell r="B41" t="str">
            <v/>
          </cell>
          <cell r="C41">
            <v>32</v>
          </cell>
          <cell r="D41" t="str">
            <v/>
          </cell>
          <cell r="E41" t="str">
            <v>x</v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</row>
        <row r="42">
          <cell r="A42" t="str">
            <v/>
          </cell>
          <cell r="B42" t="str">
            <v/>
          </cell>
          <cell r="C42">
            <v>33</v>
          </cell>
          <cell r="D42" t="str">
            <v/>
          </cell>
          <cell r="E42" t="str">
            <v>x</v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 t="str">
            <v/>
          </cell>
        </row>
        <row r="43">
          <cell r="A43" t="str">
            <v/>
          </cell>
          <cell r="B43" t="str">
            <v/>
          </cell>
          <cell r="C43">
            <v>34</v>
          </cell>
          <cell r="D43" t="str">
            <v/>
          </cell>
          <cell r="E43" t="str">
            <v>x</v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</row>
        <row r="44">
          <cell r="A44" t="str">
            <v/>
          </cell>
          <cell r="B44" t="str">
            <v/>
          </cell>
          <cell r="C44">
            <v>35</v>
          </cell>
          <cell r="D44" t="str">
            <v/>
          </cell>
          <cell r="E44" t="str">
            <v>x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 t="str">
            <v/>
          </cell>
        </row>
        <row r="45">
          <cell r="A45" t="str">
            <v/>
          </cell>
          <cell r="B45" t="str">
            <v/>
          </cell>
          <cell r="C45">
            <v>36</v>
          </cell>
          <cell r="D45" t="str">
            <v/>
          </cell>
          <cell r="E45" t="str">
            <v>x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</row>
        <row r="46">
          <cell r="A46" t="str">
            <v/>
          </cell>
          <cell r="B46" t="str">
            <v/>
          </cell>
          <cell r="C46">
            <v>37</v>
          </cell>
          <cell r="D46" t="str">
            <v/>
          </cell>
          <cell r="E46" t="str">
            <v>x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 t="str">
            <v/>
          </cell>
        </row>
        <row r="47">
          <cell r="A47" t="str">
            <v/>
          </cell>
          <cell r="B47" t="str">
            <v/>
          </cell>
          <cell r="C47">
            <v>38</v>
          </cell>
          <cell r="D47" t="str">
            <v/>
          </cell>
          <cell r="E47" t="str">
            <v>x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</row>
        <row r="48">
          <cell r="A48" t="str">
            <v/>
          </cell>
          <cell r="B48" t="str">
            <v/>
          </cell>
          <cell r="C48">
            <v>39</v>
          </cell>
          <cell r="D48" t="str">
            <v/>
          </cell>
          <cell r="E48" t="str">
            <v>x</v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 t="str">
            <v/>
          </cell>
        </row>
        <row r="49">
          <cell r="A49" t="str">
            <v/>
          </cell>
          <cell r="B49" t="str">
            <v/>
          </cell>
          <cell r="C49">
            <v>40</v>
          </cell>
          <cell r="D49" t="str">
            <v/>
          </cell>
          <cell r="E49" t="str">
            <v>x</v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/>
          </cell>
        </row>
        <row r="50">
          <cell r="A50" t="str">
            <v/>
          </cell>
          <cell r="B50" t="str">
            <v/>
          </cell>
          <cell r="C50">
            <v>41</v>
          </cell>
          <cell r="D50" t="str">
            <v/>
          </cell>
          <cell r="E50" t="str">
            <v>x</v>
          </cell>
          <cell r="F50" t="str">
            <v/>
          </cell>
          <cell r="G50" t="str">
            <v/>
          </cell>
          <cell r="H50" t="str">
            <v/>
          </cell>
          <cell r="I50" t="str">
            <v/>
          </cell>
          <cell r="J50" t="str">
            <v/>
          </cell>
          <cell r="K50" t="str">
            <v/>
          </cell>
          <cell r="L50" t="str">
            <v/>
          </cell>
          <cell r="M50" t="str">
            <v/>
          </cell>
          <cell r="N50" t="str">
            <v/>
          </cell>
        </row>
        <row r="51">
          <cell r="A51" t="str">
            <v/>
          </cell>
          <cell r="B51" t="str">
            <v/>
          </cell>
          <cell r="C51">
            <v>42</v>
          </cell>
          <cell r="D51" t="str">
            <v/>
          </cell>
          <cell r="E51" t="str">
            <v>x</v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</row>
        <row r="52">
          <cell r="A52" t="str">
            <v/>
          </cell>
          <cell r="B52" t="str">
            <v/>
          </cell>
          <cell r="C52">
            <v>43</v>
          </cell>
          <cell r="D52" t="str">
            <v/>
          </cell>
          <cell r="E52" t="str">
            <v>x</v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 t="str">
            <v/>
          </cell>
        </row>
        <row r="53">
          <cell r="A53" t="str">
            <v/>
          </cell>
          <cell r="B53" t="str">
            <v/>
          </cell>
          <cell r="C53">
            <v>44</v>
          </cell>
          <cell r="D53" t="str">
            <v/>
          </cell>
          <cell r="E53" t="str">
            <v>x</v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</row>
        <row r="54">
          <cell r="A54" t="str">
            <v/>
          </cell>
          <cell r="B54" t="str">
            <v/>
          </cell>
          <cell r="C54">
            <v>45</v>
          </cell>
          <cell r="D54" t="str">
            <v/>
          </cell>
          <cell r="E54" t="str">
            <v>x</v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</row>
        <row r="55">
          <cell r="A55" t="str">
            <v/>
          </cell>
          <cell r="B55" t="str">
            <v/>
          </cell>
          <cell r="C55">
            <v>46</v>
          </cell>
          <cell r="D55" t="str">
            <v/>
          </cell>
          <cell r="E55" t="str">
            <v>x</v>
          </cell>
          <cell r="F55" t="str">
            <v/>
          </cell>
          <cell r="G55" t="str">
            <v/>
          </cell>
          <cell r="H55" t="str">
            <v/>
          </cell>
          <cell r="I55" t="str">
            <v/>
          </cell>
          <cell r="J55" t="str">
            <v/>
          </cell>
          <cell r="K55" t="str">
            <v/>
          </cell>
          <cell r="L55" t="str">
            <v/>
          </cell>
          <cell r="M55" t="str">
            <v/>
          </cell>
          <cell r="N55" t="str">
            <v/>
          </cell>
        </row>
        <row r="56">
          <cell r="A56" t="str">
            <v/>
          </cell>
          <cell r="B56" t="str">
            <v/>
          </cell>
          <cell r="C56">
            <v>47</v>
          </cell>
          <cell r="D56" t="str">
            <v/>
          </cell>
          <cell r="E56" t="str">
            <v>x</v>
          </cell>
          <cell r="F56" t="str">
            <v/>
          </cell>
          <cell r="G56" t="str">
            <v/>
          </cell>
          <cell r="H56" t="str">
            <v/>
          </cell>
          <cell r="I56" t="str">
            <v/>
          </cell>
          <cell r="J56" t="str">
            <v/>
          </cell>
          <cell r="K56" t="str">
            <v/>
          </cell>
          <cell r="L56" t="str">
            <v/>
          </cell>
          <cell r="M56" t="str">
            <v/>
          </cell>
          <cell r="N56" t="str">
            <v/>
          </cell>
        </row>
        <row r="57">
          <cell r="A57" t="str">
            <v/>
          </cell>
          <cell r="B57" t="str">
            <v/>
          </cell>
          <cell r="C57">
            <v>48</v>
          </cell>
          <cell r="D57" t="str">
            <v/>
          </cell>
          <cell r="E57" t="str">
            <v>x</v>
          </cell>
          <cell r="F57" t="str">
            <v/>
          </cell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K57" t="str">
            <v/>
          </cell>
          <cell r="L57" t="str">
            <v/>
          </cell>
          <cell r="M57" t="str">
            <v/>
          </cell>
          <cell r="N57" t="str">
            <v/>
          </cell>
        </row>
        <row r="58">
          <cell r="A58" t="str">
            <v/>
          </cell>
          <cell r="B58" t="str">
            <v/>
          </cell>
          <cell r="C58">
            <v>49</v>
          </cell>
          <cell r="D58" t="str">
            <v/>
          </cell>
          <cell r="E58" t="str">
            <v>x</v>
          </cell>
          <cell r="F58" t="str">
            <v/>
          </cell>
          <cell r="G58" t="str">
            <v/>
          </cell>
          <cell r="H58" t="str">
            <v/>
          </cell>
          <cell r="I58" t="str">
            <v/>
          </cell>
          <cell r="J58" t="str">
            <v/>
          </cell>
          <cell r="K58" t="str">
            <v/>
          </cell>
          <cell r="L58" t="str">
            <v/>
          </cell>
          <cell r="M58" t="str">
            <v/>
          </cell>
          <cell r="N58" t="str">
            <v/>
          </cell>
        </row>
        <row r="59">
          <cell r="A59" t="str">
            <v/>
          </cell>
          <cell r="B59" t="str">
            <v/>
          </cell>
          <cell r="C59">
            <v>50</v>
          </cell>
          <cell r="D59" t="str">
            <v/>
          </cell>
          <cell r="E59" t="str">
            <v>x</v>
          </cell>
          <cell r="F59" t="str">
            <v/>
          </cell>
          <cell r="G59" t="str">
            <v/>
          </cell>
          <cell r="H59" t="str">
            <v/>
          </cell>
          <cell r="I59" t="str">
            <v/>
          </cell>
          <cell r="J59" t="str">
            <v/>
          </cell>
          <cell r="K59" t="str">
            <v/>
          </cell>
          <cell r="L59" t="str">
            <v/>
          </cell>
          <cell r="M59" t="str">
            <v/>
          </cell>
          <cell r="N59" t="str">
            <v/>
          </cell>
        </row>
        <row r="60">
          <cell r="A60" t="str">
            <v/>
          </cell>
          <cell r="B60" t="str">
            <v/>
          </cell>
          <cell r="C60">
            <v>51</v>
          </cell>
          <cell r="D60" t="str">
            <v/>
          </cell>
          <cell r="E60" t="str">
            <v>x</v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</row>
        <row r="61">
          <cell r="A61" t="str">
            <v/>
          </cell>
          <cell r="B61" t="str">
            <v/>
          </cell>
          <cell r="C61">
            <v>52</v>
          </cell>
          <cell r="D61" t="str">
            <v/>
          </cell>
          <cell r="E61" t="str">
            <v>x</v>
          </cell>
          <cell r="F61" t="str">
            <v/>
          </cell>
          <cell r="G61" t="str">
            <v/>
          </cell>
          <cell r="H61" t="str">
            <v/>
          </cell>
          <cell r="I61" t="str">
            <v/>
          </cell>
          <cell r="J61" t="str">
            <v/>
          </cell>
          <cell r="K61" t="str">
            <v/>
          </cell>
          <cell r="L61" t="str">
            <v/>
          </cell>
          <cell r="M61" t="str">
            <v/>
          </cell>
          <cell r="N61" t="str">
            <v/>
          </cell>
        </row>
        <row r="62">
          <cell r="A62" t="str">
            <v/>
          </cell>
          <cell r="B62" t="str">
            <v/>
          </cell>
          <cell r="C62">
            <v>53</v>
          </cell>
          <cell r="D62" t="str">
            <v/>
          </cell>
          <cell r="E62" t="str">
            <v>x</v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</row>
        <row r="63">
          <cell r="A63" t="str">
            <v/>
          </cell>
          <cell r="B63" t="str">
            <v/>
          </cell>
          <cell r="C63">
            <v>54</v>
          </cell>
          <cell r="D63" t="str">
            <v/>
          </cell>
          <cell r="E63" t="str">
            <v>x</v>
          </cell>
          <cell r="F63" t="str">
            <v/>
          </cell>
          <cell r="G63" t="str">
            <v/>
          </cell>
          <cell r="H63" t="str">
            <v/>
          </cell>
          <cell r="I63" t="str">
            <v/>
          </cell>
          <cell r="J63" t="str">
            <v/>
          </cell>
          <cell r="K63" t="str">
            <v/>
          </cell>
          <cell r="L63" t="str">
            <v/>
          </cell>
          <cell r="M63" t="str">
            <v/>
          </cell>
          <cell r="N63" t="str">
            <v/>
          </cell>
        </row>
        <row r="64">
          <cell r="A64" t="str">
            <v/>
          </cell>
          <cell r="B64" t="str">
            <v/>
          </cell>
          <cell r="C64">
            <v>55</v>
          </cell>
          <cell r="D64" t="str">
            <v/>
          </cell>
          <cell r="E64" t="str">
            <v>x</v>
          </cell>
          <cell r="F64" t="str">
            <v/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</row>
        <row r="65">
          <cell r="A65" t="str">
            <v/>
          </cell>
          <cell r="B65" t="str">
            <v/>
          </cell>
          <cell r="C65">
            <v>56</v>
          </cell>
          <cell r="D65" t="str">
            <v/>
          </cell>
          <cell r="E65" t="str">
            <v>x</v>
          </cell>
          <cell r="F65" t="str">
            <v/>
          </cell>
          <cell r="G65" t="str">
            <v/>
          </cell>
          <cell r="H65" t="str">
            <v/>
          </cell>
          <cell r="I65" t="str">
            <v/>
          </cell>
          <cell r="J65" t="str">
            <v/>
          </cell>
          <cell r="K65" t="str">
            <v/>
          </cell>
          <cell r="L65" t="str">
            <v/>
          </cell>
          <cell r="M65" t="str">
            <v/>
          </cell>
          <cell r="N65" t="str">
            <v/>
          </cell>
        </row>
        <row r="66">
          <cell r="A66" t="str">
            <v/>
          </cell>
          <cell r="B66" t="str">
            <v/>
          </cell>
          <cell r="C66">
            <v>57</v>
          </cell>
          <cell r="D66" t="str">
            <v/>
          </cell>
          <cell r="E66" t="str">
            <v>x</v>
          </cell>
          <cell r="F66" t="str">
            <v/>
          </cell>
          <cell r="G66" t="str">
            <v/>
          </cell>
          <cell r="H66" t="str">
            <v/>
          </cell>
          <cell r="I66" t="str">
            <v/>
          </cell>
          <cell r="J66" t="str">
            <v/>
          </cell>
          <cell r="K66" t="str">
            <v/>
          </cell>
          <cell r="L66" t="str">
            <v/>
          </cell>
          <cell r="M66" t="str">
            <v/>
          </cell>
          <cell r="N66" t="str">
            <v/>
          </cell>
        </row>
        <row r="67">
          <cell r="A67" t="str">
            <v/>
          </cell>
          <cell r="B67" t="str">
            <v/>
          </cell>
          <cell r="C67">
            <v>58</v>
          </cell>
          <cell r="D67" t="str">
            <v/>
          </cell>
          <cell r="E67" t="str">
            <v>x</v>
          </cell>
          <cell r="F67" t="str">
            <v/>
          </cell>
          <cell r="G67" t="str">
            <v/>
          </cell>
          <cell r="H67" t="str">
            <v/>
          </cell>
          <cell r="I67" t="str">
            <v/>
          </cell>
          <cell r="J67" t="str">
            <v/>
          </cell>
          <cell r="K67" t="str">
            <v/>
          </cell>
          <cell r="L67" t="str">
            <v/>
          </cell>
          <cell r="M67" t="str">
            <v/>
          </cell>
          <cell r="N67" t="str">
            <v/>
          </cell>
        </row>
        <row r="68">
          <cell r="A68" t="str">
            <v/>
          </cell>
          <cell r="B68" t="str">
            <v/>
          </cell>
          <cell r="C68">
            <v>59</v>
          </cell>
          <cell r="D68" t="str">
            <v/>
          </cell>
          <cell r="E68" t="str">
            <v>x</v>
          </cell>
          <cell r="F68" t="str">
            <v/>
          </cell>
          <cell r="G68" t="str">
            <v/>
          </cell>
          <cell r="H68" t="str">
            <v/>
          </cell>
          <cell r="I68" t="str">
            <v/>
          </cell>
          <cell r="J68" t="str">
            <v/>
          </cell>
          <cell r="K68" t="str">
            <v/>
          </cell>
          <cell r="L68" t="str">
            <v/>
          </cell>
          <cell r="M68" t="str">
            <v/>
          </cell>
          <cell r="N68" t="str">
            <v/>
          </cell>
        </row>
        <row r="69">
          <cell r="A69" t="str">
            <v/>
          </cell>
          <cell r="B69" t="str">
            <v/>
          </cell>
          <cell r="C69">
            <v>60</v>
          </cell>
          <cell r="D69" t="str">
            <v/>
          </cell>
          <cell r="E69" t="str">
            <v>x</v>
          </cell>
          <cell r="F69" t="str">
            <v/>
          </cell>
          <cell r="G69" t="str">
            <v/>
          </cell>
          <cell r="H69" t="str">
            <v/>
          </cell>
          <cell r="I69" t="str">
            <v/>
          </cell>
          <cell r="J69" t="str">
            <v/>
          </cell>
          <cell r="K69" t="str">
            <v/>
          </cell>
          <cell r="L69" t="str">
            <v/>
          </cell>
          <cell r="M69" t="str">
            <v/>
          </cell>
          <cell r="N69" t="str">
            <v/>
          </cell>
        </row>
        <row r="70">
          <cell r="A70" t="str">
            <v/>
          </cell>
          <cell r="B70" t="str">
            <v/>
          </cell>
          <cell r="C70">
            <v>61</v>
          </cell>
          <cell r="D70" t="str">
            <v/>
          </cell>
          <cell r="E70" t="str">
            <v>x</v>
          </cell>
          <cell r="F70" t="str">
            <v/>
          </cell>
          <cell r="G70" t="str">
            <v/>
          </cell>
          <cell r="H70" t="str">
            <v/>
          </cell>
          <cell r="I70" t="str">
            <v/>
          </cell>
          <cell r="J70" t="str">
            <v/>
          </cell>
          <cell r="K70" t="str">
            <v/>
          </cell>
          <cell r="L70" t="str">
            <v/>
          </cell>
          <cell r="M70" t="str">
            <v/>
          </cell>
          <cell r="N70" t="str">
            <v/>
          </cell>
        </row>
        <row r="71">
          <cell r="A71" t="str">
            <v/>
          </cell>
          <cell r="B71" t="str">
            <v/>
          </cell>
          <cell r="C71">
            <v>62</v>
          </cell>
          <cell r="D71" t="str">
            <v/>
          </cell>
          <cell r="E71" t="str">
            <v>x</v>
          </cell>
          <cell r="F71" t="str">
            <v/>
          </cell>
          <cell r="G71" t="str">
            <v/>
          </cell>
          <cell r="H71" t="str">
            <v/>
          </cell>
          <cell r="I71" t="str">
            <v/>
          </cell>
          <cell r="J71" t="str">
            <v/>
          </cell>
          <cell r="K71" t="str">
            <v/>
          </cell>
          <cell r="L71" t="str">
            <v/>
          </cell>
          <cell r="M71" t="str">
            <v/>
          </cell>
          <cell r="N71" t="str">
            <v/>
          </cell>
        </row>
        <row r="72">
          <cell r="A72" t="str">
            <v/>
          </cell>
          <cell r="B72" t="str">
            <v/>
          </cell>
          <cell r="C72">
            <v>63</v>
          </cell>
          <cell r="D72" t="str">
            <v/>
          </cell>
          <cell r="E72" t="str">
            <v>x</v>
          </cell>
          <cell r="F72" t="str">
            <v/>
          </cell>
          <cell r="G72" t="str">
            <v/>
          </cell>
          <cell r="H72" t="str">
            <v/>
          </cell>
          <cell r="I72" t="str">
            <v/>
          </cell>
          <cell r="J72" t="str">
            <v/>
          </cell>
          <cell r="K72" t="str">
            <v/>
          </cell>
          <cell r="L72" t="str">
            <v/>
          </cell>
          <cell r="M72" t="str">
            <v/>
          </cell>
          <cell r="N72" t="str">
            <v/>
          </cell>
        </row>
        <row r="73">
          <cell r="A73" t="str">
            <v/>
          </cell>
          <cell r="B73" t="str">
            <v/>
          </cell>
          <cell r="C73">
            <v>64</v>
          </cell>
          <cell r="D73" t="str">
            <v/>
          </cell>
          <cell r="E73" t="str">
            <v>x</v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</row>
        <row r="74">
          <cell r="A74" t="str">
            <v/>
          </cell>
          <cell r="B74" t="str">
            <v/>
          </cell>
          <cell r="C74">
            <v>65</v>
          </cell>
          <cell r="D74" t="str">
            <v/>
          </cell>
          <cell r="E74" t="str">
            <v>x</v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</row>
        <row r="75">
          <cell r="A75" t="str">
            <v/>
          </cell>
          <cell r="B75" t="str">
            <v/>
          </cell>
          <cell r="C75">
            <v>66</v>
          </cell>
          <cell r="D75" t="str">
            <v/>
          </cell>
          <cell r="E75" t="str">
            <v>x</v>
          </cell>
          <cell r="F75" t="str">
            <v/>
          </cell>
          <cell r="G75" t="str">
            <v/>
          </cell>
          <cell r="H75" t="str">
            <v/>
          </cell>
          <cell r="I75" t="str">
            <v/>
          </cell>
          <cell r="J75" t="str">
            <v/>
          </cell>
          <cell r="K75" t="str">
            <v/>
          </cell>
          <cell r="L75" t="str">
            <v/>
          </cell>
          <cell r="M75" t="str">
            <v/>
          </cell>
          <cell r="N75" t="str">
            <v/>
          </cell>
        </row>
        <row r="76">
          <cell r="A76" t="str">
            <v/>
          </cell>
          <cell r="B76" t="str">
            <v/>
          </cell>
          <cell r="C76">
            <v>67</v>
          </cell>
          <cell r="D76" t="str">
            <v/>
          </cell>
          <cell r="E76" t="str">
            <v>x</v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</row>
        <row r="77">
          <cell r="A77" t="str">
            <v/>
          </cell>
          <cell r="B77" t="str">
            <v/>
          </cell>
          <cell r="C77">
            <v>68</v>
          </cell>
          <cell r="D77" t="str">
            <v/>
          </cell>
          <cell r="E77" t="str">
            <v>x</v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</row>
        <row r="78">
          <cell r="A78" t="str">
            <v/>
          </cell>
          <cell r="B78" t="str">
            <v/>
          </cell>
          <cell r="C78">
            <v>69</v>
          </cell>
          <cell r="D78" t="str">
            <v/>
          </cell>
          <cell r="E78" t="str">
            <v>x</v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</row>
        <row r="79">
          <cell r="A79" t="str">
            <v/>
          </cell>
          <cell r="B79" t="str">
            <v/>
          </cell>
          <cell r="C79">
            <v>70</v>
          </cell>
          <cell r="D79" t="str">
            <v/>
          </cell>
          <cell r="E79" t="str">
            <v>x</v>
          </cell>
          <cell r="F79" t="str">
            <v/>
          </cell>
          <cell r="G79" t="str">
            <v/>
          </cell>
          <cell r="H79" t="str">
            <v/>
          </cell>
          <cell r="I79" t="str">
            <v/>
          </cell>
          <cell r="J79" t="str">
            <v/>
          </cell>
          <cell r="K79" t="str">
            <v/>
          </cell>
          <cell r="L79" t="str">
            <v/>
          </cell>
          <cell r="M79" t="str">
            <v/>
          </cell>
          <cell r="N79" t="str">
            <v/>
          </cell>
        </row>
        <row r="80">
          <cell r="A80" t="str">
            <v/>
          </cell>
          <cell r="B80" t="str">
            <v/>
          </cell>
          <cell r="C80">
            <v>71</v>
          </cell>
          <cell r="D80" t="str">
            <v/>
          </cell>
          <cell r="E80" t="str">
            <v>x</v>
          </cell>
          <cell r="F80" t="str">
            <v/>
          </cell>
          <cell r="G80" t="str">
            <v/>
          </cell>
          <cell r="H80" t="str">
            <v/>
          </cell>
          <cell r="I80" t="str">
            <v/>
          </cell>
          <cell r="J80" t="str">
            <v/>
          </cell>
          <cell r="K80" t="str">
            <v/>
          </cell>
          <cell r="L80" t="str">
            <v/>
          </cell>
          <cell r="M80" t="str">
            <v/>
          </cell>
          <cell r="N80" t="str">
            <v/>
          </cell>
        </row>
        <row r="81">
          <cell r="A81" t="str">
            <v/>
          </cell>
          <cell r="B81" t="str">
            <v/>
          </cell>
          <cell r="C81">
            <v>72</v>
          </cell>
          <cell r="D81" t="str">
            <v/>
          </cell>
          <cell r="E81" t="str">
            <v>x</v>
          </cell>
          <cell r="F81" t="str">
            <v/>
          </cell>
          <cell r="G81" t="str">
            <v/>
          </cell>
          <cell r="H81" t="str">
            <v/>
          </cell>
          <cell r="I81" t="str">
            <v/>
          </cell>
          <cell r="J81" t="str">
            <v/>
          </cell>
          <cell r="K81" t="str">
            <v/>
          </cell>
          <cell r="L81" t="str">
            <v/>
          </cell>
          <cell r="M81" t="str">
            <v/>
          </cell>
          <cell r="N81" t="str">
            <v/>
          </cell>
        </row>
        <row r="82">
          <cell r="A82" t="str">
            <v/>
          </cell>
          <cell r="B82" t="str">
            <v/>
          </cell>
          <cell r="C82">
            <v>73</v>
          </cell>
          <cell r="D82" t="str">
            <v/>
          </cell>
          <cell r="E82" t="str">
            <v>x</v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</row>
        <row r="83">
          <cell r="A83" t="str">
            <v/>
          </cell>
          <cell r="B83" t="str">
            <v/>
          </cell>
          <cell r="C83">
            <v>74</v>
          </cell>
          <cell r="D83" t="str">
            <v/>
          </cell>
          <cell r="E83" t="str">
            <v>x</v>
          </cell>
          <cell r="F83" t="str">
            <v/>
          </cell>
          <cell r="G83" t="str">
            <v/>
          </cell>
          <cell r="H83" t="str">
            <v/>
          </cell>
          <cell r="I83" t="str">
            <v/>
          </cell>
          <cell r="J83" t="str">
            <v/>
          </cell>
          <cell r="K83" t="str">
            <v/>
          </cell>
          <cell r="L83" t="str">
            <v/>
          </cell>
          <cell r="M83" t="str">
            <v/>
          </cell>
          <cell r="N83" t="str">
            <v/>
          </cell>
        </row>
        <row r="84">
          <cell r="A84" t="str">
            <v/>
          </cell>
          <cell r="B84" t="str">
            <v/>
          </cell>
          <cell r="C84">
            <v>75</v>
          </cell>
          <cell r="D84" t="str">
            <v/>
          </cell>
          <cell r="E84" t="str">
            <v>x</v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</row>
        <row r="85">
          <cell r="A85" t="str">
            <v/>
          </cell>
          <cell r="B85" t="str">
            <v/>
          </cell>
          <cell r="C85">
            <v>76</v>
          </cell>
          <cell r="D85" t="str">
            <v/>
          </cell>
          <cell r="E85" t="str">
            <v>x</v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</row>
        <row r="86">
          <cell r="A86" t="str">
            <v/>
          </cell>
          <cell r="B86" t="str">
            <v/>
          </cell>
          <cell r="C86">
            <v>77</v>
          </cell>
          <cell r="D86" t="str">
            <v/>
          </cell>
          <cell r="E86" t="str">
            <v>x</v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</row>
        <row r="87">
          <cell r="A87" t="str">
            <v/>
          </cell>
          <cell r="B87" t="str">
            <v/>
          </cell>
          <cell r="C87">
            <v>78</v>
          </cell>
          <cell r="D87" t="str">
            <v/>
          </cell>
          <cell r="E87" t="str">
            <v>x</v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</row>
        <row r="88">
          <cell r="A88" t="str">
            <v/>
          </cell>
          <cell r="B88" t="str">
            <v/>
          </cell>
          <cell r="C88">
            <v>79</v>
          </cell>
          <cell r="D88" t="str">
            <v/>
          </cell>
          <cell r="E88" t="str">
            <v>x</v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</row>
        <row r="89">
          <cell r="A89" t="str">
            <v/>
          </cell>
          <cell r="B89" t="str">
            <v/>
          </cell>
          <cell r="C89">
            <v>80</v>
          </cell>
          <cell r="D89" t="str">
            <v/>
          </cell>
          <cell r="E89" t="str">
            <v>x</v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</row>
        <row r="90">
          <cell r="A90" t="str">
            <v/>
          </cell>
          <cell r="B90" t="str">
            <v/>
          </cell>
          <cell r="C90">
            <v>81</v>
          </cell>
          <cell r="D90" t="str">
            <v/>
          </cell>
          <cell r="E90" t="str">
            <v>x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M90" t="str">
            <v/>
          </cell>
          <cell r="N90" t="str">
            <v/>
          </cell>
        </row>
        <row r="91">
          <cell r="A91" t="str">
            <v/>
          </cell>
          <cell r="B91" t="str">
            <v/>
          </cell>
          <cell r="C91">
            <v>82</v>
          </cell>
          <cell r="D91" t="str">
            <v/>
          </cell>
          <cell r="E91" t="str">
            <v>x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M91" t="str">
            <v/>
          </cell>
          <cell r="N91" t="str">
            <v/>
          </cell>
        </row>
        <row r="92">
          <cell r="A92" t="str">
            <v/>
          </cell>
          <cell r="B92" t="str">
            <v/>
          </cell>
          <cell r="C92">
            <v>83</v>
          </cell>
          <cell r="D92" t="str">
            <v/>
          </cell>
          <cell r="E92" t="str">
            <v>x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M92" t="str">
            <v/>
          </cell>
          <cell r="N92" t="str">
            <v/>
          </cell>
        </row>
        <row r="93">
          <cell r="A93" t="str">
            <v/>
          </cell>
          <cell r="B93" t="str">
            <v/>
          </cell>
          <cell r="C93">
            <v>84</v>
          </cell>
          <cell r="D93" t="str">
            <v/>
          </cell>
          <cell r="E93" t="str">
            <v>x</v>
          </cell>
          <cell r="F93" t="str">
            <v/>
          </cell>
          <cell r="G93" t="str">
            <v/>
          </cell>
          <cell r="H93" t="str">
            <v/>
          </cell>
          <cell r="I93" t="str">
            <v/>
          </cell>
          <cell r="J93" t="str">
            <v/>
          </cell>
          <cell r="K93" t="str">
            <v/>
          </cell>
          <cell r="L93" t="str">
            <v/>
          </cell>
          <cell r="M93" t="str">
            <v/>
          </cell>
          <cell r="N93" t="str">
            <v/>
          </cell>
        </row>
        <row r="94">
          <cell r="A94" t="str">
            <v/>
          </cell>
          <cell r="B94" t="str">
            <v/>
          </cell>
          <cell r="C94">
            <v>85</v>
          </cell>
          <cell r="D94" t="str">
            <v/>
          </cell>
          <cell r="E94" t="str">
            <v>x</v>
          </cell>
          <cell r="F94" t="str">
            <v/>
          </cell>
          <cell r="G94" t="str">
            <v/>
          </cell>
          <cell r="H94" t="str">
            <v/>
          </cell>
          <cell r="I94" t="str">
            <v/>
          </cell>
          <cell r="J94" t="str">
            <v/>
          </cell>
          <cell r="K94" t="str">
            <v/>
          </cell>
          <cell r="L94" t="str">
            <v/>
          </cell>
          <cell r="M94" t="str">
            <v/>
          </cell>
          <cell r="N94" t="str">
            <v/>
          </cell>
        </row>
        <row r="95">
          <cell r="A95" t="str">
            <v/>
          </cell>
          <cell r="B95" t="str">
            <v/>
          </cell>
          <cell r="C95">
            <v>86</v>
          </cell>
          <cell r="D95" t="str">
            <v/>
          </cell>
          <cell r="E95" t="str">
            <v>x</v>
          </cell>
          <cell r="F95" t="str">
            <v/>
          </cell>
          <cell r="G95" t="str">
            <v/>
          </cell>
          <cell r="H95" t="str">
            <v/>
          </cell>
          <cell r="I95" t="str">
            <v/>
          </cell>
          <cell r="J95" t="str">
            <v/>
          </cell>
          <cell r="K95" t="str">
            <v/>
          </cell>
          <cell r="L95" t="str">
            <v/>
          </cell>
          <cell r="M95" t="str">
            <v/>
          </cell>
          <cell r="N95" t="str">
            <v/>
          </cell>
        </row>
        <row r="96">
          <cell r="A96" t="str">
            <v/>
          </cell>
          <cell r="B96" t="str">
            <v/>
          </cell>
          <cell r="C96">
            <v>87</v>
          </cell>
          <cell r="D96" t="str">
            <v/>
          </cell>
          <cell r="E96" t="str">
            <v>x</v>
          </cell>
          <cell r="F96" t="str">
            <v/>
          </cell>
          <cell r="G96" t="str">
            <v/>
          </cell>
          <cell r="H96" t="str">
            <v/>
          </cell>
          <cell r="I96" t="str">
            <v/>
          </cell>
          <cell r="J96" t="str">
            <v/>
          </cell>
          <cell r="K96" t="str">
            <v/>
          </cell>
          <cell r="L96" t="str">
            <v/>
          </cell>
          <cell r="M96" t="str">
            <v/>
          </cell>
          <cell r="N96" t="str">
            <v/>
          </cell>
        </row>
        <row r="97">
          <cell r="A97" t="str">
            <v/>
          </cell>
          <cell r="B97" t="str">
            <v/>
          </cell>
          <cell r="C97">
            <v>88</v>
          </cell>
          <cell r="D97" t="str">
            <v/>
          </cell>
          <cell r="E97" t="str">
            <v>x</v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/>
          </cell>
          <cell r="K97" t="str">
            <v/>
          </cell>
          <cell r="L97" t="str">
            <v/>
          </cell>
          <cell r="M97" t="str">
            <v/>
          </cell>
          <cell r="N97" t="str">
            <v/>
          </cell>
        </row>
        <row r="98">
          <cell r="A98" t="str">
            <v/>
          </cell>
          <cell r="B98" t="str">
            <v/>
          </cell>
          <cell r="C98">
            <v>89</v>
          </cell>
          <cell r="D98" t="str">
            <v/>
          </cell>
          <cell r="E98" t="str">
            <v>x</v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M98" t="str">
            <v/>
          </cell>
          <cell r="N98" t="str">
            <v/>
          </cell>
        </row>
        <row r="99">
          <cell r="A99" t="str">
            <v/>
          </cell>
          <cell r="B99" t="str">
            <v/>
          </cell>
          <cell r="C99">
            <v>90</v>
          </cell>
          <cell r="D99" t="str">
            <v/>
          </cell>
          <cell r="E99" t="str">
            <v>x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</row>
        <row r="100">
          <cell r="A100" t="str">
            <v/>
          </cell>
          <cell r="B100" t="str">
            <v/>
          </cell>
          <cell r="C100">
            <v>91</v>
          </cell>
          <cell r="D100" t="str">
            <v/>
          </cell>
          <cell r="E100" t="str">
            <v>x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M100" t="str">
            <v/>
          </cell>
          <cell r="N100" t="str">
            <v/>
          </cell>
        </row>
        <row r="101">
          <cell r="A101" t="str">
            <v/>
          </cell>
          <cell r="B101" t="str">
            <v/>
          </cell>
          <cell r="C101">
            <v>92</v>
          </cell>
          <cell r="D101" t="str">
            <v/>
          </cell>
          <cell r="E101" t="str">
            <v>x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M101" t="str">
            <v/>
          </cell>
          <cell r="N101" t="str">
            <v/>
          </cell>
        </row>
        <row r="102">
          <cell r="A102" t="str">
            <v/>
          </cell>
          <cell r="B102" t="str">
            <v/>
          </cell>
          <cell r="C102">
            <v>93</v>
          </cell>
          <cell r="D102" t="str">
            <v/>
          </cell>
          <cell r="E102" t="str">
            <v>x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M102" t="str">
            <v/>
          </cell>
          <cell r="N102" t="str">
            <v/>
          </cell>
        </row>
        <row r="103">
          <cell r="A103" t="str">
            <v/>
          </cell>
          <cell r="B103" t="str">
            <v/>
          </cell>
          <cell r="C103">
            <v>94</v>
          </cell>
          <cell r="D103" t="str">
            <v/>
          </cell>
          <cell r="E103" t="str">
            <v>x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M103" t="str">
            <v/>
          </cell>
          <cell r="N103" t="str">
            <v/>
          </cell>
        </row>
        <row r="104">
          <cell r="A104" t="str">
            <v/>
          </cell>
          <cell r="B104" t="str">
            <v/>
          </cell>
          <cell r="C104">
            <v>95</v>
          </cell>
          <cell r="D104" t="str">
            <v/>
          </cell>
          <cell r="E104" t="str">
            <v>x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M104" t="str">
            <v/>
          </cell>
          <cell r="N104" t="str">
            <v/>
          </cell>
        </row>
        <row r="105">
          <cell r="A105" t="str">
            <v/>
          </cell>
          <cell r="B105" t="str">
            <v/>
          </cell>
          <cell r="C105">
            <v>96</v>
          </cell>
          <cell r="D105" t="str">
            <v/>
          </cell>
          <cell r="E105" t="str">
            <v>x</v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M105" t="str">
            <v/>
          </cell>
          <cell r="N105" t="str">
            <v/>
          </cell>
        </row>
        <row r="106">
          <cell r="A106" t="str">
            <v/>
          </cell>
          <cell r="B106" t="str">
            <v/>
          </cell>
          <cell r="C106">
            <v>97</v>
          </cell>
          <cell r="D106" t="str">
            <v/>
          </cell>
          <cell r="E106" t="str">
            <v>x</v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M106" t="str">
            <v/>
          </cell>
          <cell r="N106" t="str">
            <v/>
          </cell>
        </row>
        <row r="107">
          <cell r="A107" t="str">
            <v/>
          </cell>
          <cell r="B107" t="str">
            <v/>
          </cell>
          <cell r="C107">
            <v>98</v>
          </cell>
          <cell r="D107" t="str">
            <v/>
          </cell>
          <cell r="E107" t="str">
            <v>x</v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M107" t="str">
            <v/>
          </cell>
          <cell r="N107" t="str">
            <v/>
          </cell>
        </row>
        <row r="108">
          <cell r="A108" t="str">
            <v/>
          </cell>
          <cell r="B108" t="str">
            <v/>
          </cell>
          <cell r="C108">
            <v>99</v>
          </cell>
          <cell r="D108" t="str">
            <v/>
          </cell>
          <cell r="E108" t="str">
            <v>x</v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M108" t="str">
            <v/>
          </cell>
          <cell r="N108" t="str">
            <v/>
          </cell>
        </row>
        <row r="109">
          <cell r="A109" t="str">
            <v/>
          </cell>
          <cell r="B109" t="str">
            <v/>
          </cell>
          <cell r="C109">
            <v>100</v>
          </cell>
          <cell r="D109" t="str">
            <v/>
          </cell>
          <cell r="E109" t="str">
            <v>x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M109" t="str">
            <v/>
          </cell>
          <cell r="N109" t="str">
            <v/>
          </cell>
        </row>
        <row r="110">
          <cell r="A110" t="str">
            <v/>
          </cell>
          <cell r="B110" t="str">
            <v/>
          </cell>
          <cell r="C110">
            <v>101</v>
          </cell>
          <cell r="D110" t="str">
            <v/>
          </cell>
          <cell r="E110" t="str">
            <v>x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M110" t="str">
            <v/>
          </cell>
          <cell r="N110" t="str">
            <v/>
          </cell>
        </row>
        <row r="111">
          <cell r="A111" t="str">
            <v/>
          </cell>
          <cell r="B111" t="str">
            <v/>
          </cell>
          <cell r="C111">
            <v>102</v>
          </cell>
          <cell r="D111" t="str">
            <v/>
          </cell>
          <cell r="E111" t="str">
            <v>x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M111" t="str">
            <v/>
          </cell>
          <cell r="N111" t="str">
            <v/>
          </cell>
        </row>
        <row r="112">
          <cell r="A112" t="str">
            <v/>
          </cell>
          <cell r="B112" t="str">
            <v/>
          </cell>
          <cell r="C112">
            <v>103</v>
          </cell>
          <cell r="D112" t="str">
            <v/>
          </cell>
          <cell r="E112" t="str">
            <v>x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</row>
        <row r="113">
          <cell r="A113" t="str">
            <v/>
          </cell>
          <cell r="B113" t="str">
            <v/>
          </cell>
          <cell r="C113">
            <v>104</v>
          </cell>
          <cell r="D113" t="str">
            <v/>
          </cell>
          <cell r="E113" t="str">
            <v>x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M113" t="str">
            <v/>
          </cell>
          <cell r="N113" t="str">
            <v/>
          </cell>
        </row>
        <row r="114">
          <cell r="A114" t="str">
            <v/>
          </cell>
          <cell r="B114" t="str">
            <v/>
          </cell>
          <cell r="C114">
            <v>105</v>
          </cell>
          <cell r="D114" t="str">
            <v/>
          </cell>
          <cell r="E114" t="str">
            <v>x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M114" t="str">
            <v/>
          </cell>
          <cell r="N114" t="str">
            <v/>
          </cell>
        </row>
        <row r="115">
          <cell r="A115" t="str">
            <v/>
          </cell>
          <cell r="B115" t="str">
            <v/>
          </cell>
          <cell r="C115">
            <v>106</v>
          </cell>
          <cell r="D115" t="str">
            <v/>
          </cell>
          <cell r="E115" t="str">
            <v>x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M115" t="str">
            <v/>
          </cell>
          <cell r="N115" t="str">
            <v/>
          </cell>
        </row>
        <row r="116">
          <cell r="A116" t="str">
            <v/>
          </cell>
          <cell r="B116" t="str">
            <v/>
          </cell>
          <cell r="C116">
            <v>107</v>
          </cell>
          <cell r="D116" t="str">
            <v/>
          </cell>
          <cell r="E116" t="str">
            <v>x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M116" t="str">
            <v/>
          </cell>
          <cell r="N116" t="str">
            <v/>
          </cell>
        </row>
        <row r="117">
          <cell r="A117" t="str">
            <v/>
          </cell>
          <cell r="B117" t="str">
            <v/>
          </cell>
          <cell r="C117">
            <v>108</v>
          </cell>
          <cell r="D117" t="str">
            <v/>
          </cell>
          <cell r="E117" t="str">
            <v>x</v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M117" t="str">
            <v/>
          </cell>
          <cell r="N117" t="str">
            <v/>
          </cell>
        </row>
        <row r="118">
          <cell r="A118" t="str">
            <v/>
          </cell>
          <cell r="B118" t="str">
            <v/>
          </cell>
          <cell r="C118">
            <v>109</v>
          </cell>
          <cell r="D118" t="str">
            <v/>
          </cell>
          <cell r="E118" t="str">
            <v>x</v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M118" t="str">
            <v/>
          </cell>
          <cell r="N118" t="str">
            <v/>
          </cell>
        </row>
        <row r="119">
          <cell r="A119" t="str">
            <v/>
          </cell>
          <cell r="B119" t="str">
            <v/>
          </cell>
          <cell r="C119">
            <v>110</v>
          </cell>
          <cell r="D119" t="str">
            <v/>
          </cell>
          <cell r="E119" t="str">
            <v>x</v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M119" t="str">
            <v/>
          </cell>
          <cell r="N119" t="str">
            <v/>
          </cell>
        </row>
        <row r="120">
          <cell r="A120" t="str">
            <v/>
          </cell>
          <cell r="B120" t="str">
            <v/>
          </cell>
          <cell r="C120">
            <v>111</v>
          </cell>
          <cell r="D120" t="str">
            <v/>
          </cell>
          <cell r="E120" t="str">
            <v>x</v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M120" t="str">
            <v/>
          </cell>
          <cell r="N120" t="str">
            <v/>
          </cell>
        </row>
        <row r="121">
          <cell r="A121" t="str">
            <v/>
          </cell>
          <cell r="B121" t="str">
            <v/>
          </cell>
          <cell r="C121">
            <v>112</v>
          </cell>
          <cell r="D121" t="str">
            <v/>
          </cell>
          <cell r="E121" t="str">
            <v>x</v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M121" t="str">
            <v/>
          </cell>
          <cell r="N121" t="str">
            <v/>
          </cell>
        </row>
        <row r="122">
          <cell r="A122" t="str">
            <v/>
          </cell>
          <cell r="B122" t="str">
            <v/>
          </cell>
          <cell r="C122">
            <v>113</v>
          </cell>
          <cell r="D122" t="str">
            <v/>
          </cell>
          <cell r="E122" t="str">
            <v>x</v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M122" t="str">
            <v/>
          </cell>
          <cell r="N122" t="str">
            <v/>
          </cell>
        </row>
        <row r="123">
          <cell r="A123" t="str">
            <v/>
          </cell>
          <cell r="B123" t="str">
            <v/>
          </cell>
          <cell r="C123">
            <v>114</v>
          </cell>
          <cell r="D123" t="str">
            <v/>
          </cell>
          <cell r="E123" t="str">
            <v>x</v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M123" t="str">
            <v/>
          </cell>
          <cell r="N123" t="str">
            <v/>
          </cell>
        </row>
        <row r="124">
          <cell r="A124" t="str">
            <v/>
          </cell>
          <cell r="B124" t="str">
            <v/>
          </cell>
          <cell r="C124">
            <v>115</v>
          </cell>
          <cell r="D124" t="str">
            <v/>
          </cell>
          <cell r="E124" t="str">
            <v>x</v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  <cell r="N124" t="str">
            <v/>
          </cell>
        </row>
        <row r="125">
          <cell r="A125" t="str">
            <v/>
          </cell>
          <cell r="B125" t="str">
            <v/>
          </cell>
          <cell r="C125">
            <v>116</v>
          </cell>
          <cell r="D125" t="str">
            <v/>
          </cell>
          <cell r="E125" t="str">
            <v>x</v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</row>
        <row r="126">
          <cell r="A126" t="str">
            <v/>
          </cell>
          <cell r="B126" t="str">
            <v/>
          </cell>
          <cell r="C126">
            <v>117</v>
          </cell>
          <cell r="D126" t="str">
            <v/>
          </cell>
          <cell r="E126" t="str">
            <v>x</v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  <cell r="N126" t="str">
            <v/>
          </cell>
        </row>
        <row r="127">
          <cell r="A127" t="str">
            <v/>
          </cell>
          <cell r="B127" t="str">
            <v/>
          </cell>
          <cell r="C127">
            <v>118</v>
          </cell>
          <cell r="D127" t="str">
            <v/>
          </cell>
          <cell r="E127" t="str">
            <v>x</v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  <cell r="N127" t="str">
            <v/>
          </cell>
        </row>
        <row r="128">
          <cell r="A128" t="str">
            <v/>
          </cell>
          <cell r="B128" t="str">
            <v/>
          </cell>
          <cell r="C128">
            <v>119</v>
          </cell>
          <cell r="D128" t="str">
            <v/>
          </cell>
          <cell r="E128" t="str">
            <v>x</v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  <cell r="N128" t="str">
            <v/>
          </cell>
        </row>
        <row r="129">
          <cell r="A129" t="str">
            <v/>
          </cell>
          <cell r="B129" t="str">
            <v/>
          </cell>
          <cell r="C129">
            <v>120</v>
          </cell>
          <cell r="D129" t="str">
            <v/>
          </cell>
          <cell r="E129" t="str">
            <v>x</v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  <cell r="N129" t="str">
            <v/>
          </cell>
        </row>
        <row r="130">
          <cell r="A130" t="str">
            <v/>
          </cell>
          <cell r="B130" t="str">
            <v/>
          </cell>
          <cell r="C130">
            <v>121</v>
          </cell>
          <cell r="D130" t="str">
            <v/>
          </cell>
          <cell r="E130" t="str">
            <v>x</v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  <cell r="N130" t="str">
            <v/>
          </cell>
        </row>
        <row r="131">
          <cell r="A131" t="str">
            <v/>
          </cell>
          <cell r="B131" t="str">
            <v/>
          </cell>
          <cell r="C131">
            <v>122</v>
          </cell>
          <cell r="D131" t="str">
            <v/>
          </cell>
          <cell r="E131" t="str">
            <v>x</v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  <cell r="N131" t="str">
            <v/>
          </cell>
        </row>
        <row r="132">
          <cell r="A132" t="str">
            <v/>
          </cell>
          <cell r="B132" t="str">
            <v/>
          </cell>
          <cell r="C132">
            <v>123</v>
          </cell>
          <cell r="D132" t="str">
            <v/>
          </cell>
          <cell r="E132" t="str">
            <v>x</v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  <cell r="N132" t="str">
            <v/>
          </cell>
        </row>
        <row r="133">
          <cell r="A133" t="str">
            <v/>
          </cell>
          <cell r="B133" t="str">
            <v/>
          </cell>
          <cell r="C133">
            <v>124</v>
          </cell>
          <cell r="D133" t="str">
            <v/>
          </cell>
          <cell r="E133" t="str">
            <v>x</v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  <cell r="N133" t="str">
            <v/>
          </cell>
        </row>
        <row r="134">
          <cell r="A134" t="str">
            <v/>
          </cell>
          <cell r="B134" t="str">
            <v/>
          </cell>
          <cell r="C134">
            <v>125</v>
          </cell>
          <cell r="D134" t="str">
            <v/>
          </cell>
          <cell r="E134" t="str">
            <v>x</v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  <cell r="N134" t="str">
            <v/>
          </cell>
        </row>
        <row r="135">
          <cell r="A135" t="str">
            <v/>
          </cell>
          <cell r="B135" t="str">
            <v/>
          </cell>
          <cell r="C135">
            <v>126</v>
          </cell>
          <cell r="D135" t="str">
            <v/>
          </cell>
          <cell r="E135" t="str">
            <v>x</v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  <cell r="N135" t="str">
            <v/>
          </cell>
        </row>
        <row r="136">
          <cell r="A136" t="str">
            <v/>
          </cell>
          <cell r="B136" t="str">
            <v/>
          </cell>
          <cell r="C136">
            <v>127</v>
          </cell>
          <cell r="D136" t="str">
            <v/>
          </cell>
          <cell r="E136" t="str">
            <v>x</v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  <cell r="N136" t="str">
            <v/>
          </cell>
        </row>
        <row r="137">
          <cell r="A137" t="str">
            <v/>
          </cell>
          <cell r="B137" t="str">
            <v/>
          </cell>
          <cell r="C137">
            <v>128</v>
          </cell>
          <cell r="D137" t="str">
            <v/>
          </cell>
          <cell r="E137" t="str">
            <v>x</v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  <cell r="N137" t="str">
            <v/>
          </cell>
        </row>
        <row r="138">
          <cell r="A138" t="str">
            <v/>
          </cell>
          <cell r="B138" t="str">
            <v/>
          </cell>
          <cell r="C138">
            <v>129</v>
          </cell>
          <cell r="D138" t="str">
            <v/>
          </cell>
          <cell r="E138" t="str">
            <v>x</v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</row>
        <row r="139">
          <cell r="A139" t="str">
            <v/>
          </cell>
          <cell r="B139" t="str">
            <v/>
          </cell>
          <cell r="C139">
            <v>130</v>
          </cell>
          <cell r="D139" t="str">
            <v/>
          </cell>
          <cell r="E139" t="str">
            <v>x</v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  <cell r="N139" t="str">
            <v/>
          </cell>
        </row>
        <row r="140">
          <cell r="A140" t="str">
            <v/>
          </cell>
          <cell r="B140" t="str">
            <v/>
          </cell>
          <cell r="C140">
            <v>131</v>
          </cell>
          <cell r="D140" t="str">
            <v/>
          </cell>
          <cell r="E140" t="str">
            <v>x</v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  <cell r="N140" t="str">
            <v/>
          </cell>
        </row>
        <row r="141">
          <cell r="A141" t="str">
            <v/>
          </cell>
          <cell r="B141" t="str">
            <v/>
          </cell>
          <cell r="C141">
            <v>132</v>
          </cell>
          <cell r="D141" t="str">
            <v/>
          </cell>
          <cell r="E141" t="str">
            <v>x</v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  <cell r="N141" t="str">
            <v/>
          </cell>
        </row>
        <row r="142">
          <cell r="A142" t="str">
            <v/>
          </cell>
          <cell r="B142" t="str">
            <v/>
          </cell>
          <cell r="C142">
            <v>133</v>
          </cell>
          <cell r="D142" t="str">
            <v/>
          </cell>
          <cell r="E142" t="str">
            <v>x</v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  <cell r="N142" t="str">
            <v/>
          </cell>
        </row>
        <row r="143">
          <cell r="A143" t="str">
            <v/>
          </cell>
          <cell r="B143" t="str">
            <v/>
          </cell>
          <cell r="C143">
            <v>134</v>
          </cell>
          <cell r="D143" t="str">
            <v/>
          </cell>
          <cell r="E143" t="str">
            <v>x</v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  <cell r="N143" t="str">
            <v/>
          </cell>
        </row>
        <row r="144">
          <cell r="A144" t="str">
            <v/>
          </cell>
          <cell r="B144" t="str">
            <v/>
          </cell>
          <cell r="C144">
            <v>135</v>
          </cell>
          <cell r="D144" t="str">
            <v/>
          </cell>
          <cell r="E144" t="str">
            <v>x</v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  <cell r="N144" t="str">
            <v/>
          </cell>
        </row>
        <row r="145">
          <cell r="A145" t="str">
            <v/>
          </cell>
          <cell r="B145" t="str">
            <v/>
          </cell>
          <cell r="C145">
            <v>136</v>
          </cell>
          <cell r="D145" t="str">
            <v/>
          </cell>
          <cell r="E145" t="str">
            <v>x</v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  <cell r="N145" t="str">
            <v/>
          </cell>
        </row>
        <row r="146">
          <cell r="A146" t="str">
            <v/>
          </cell>
          <cell r="B146" t="str">
            <v/>
          </cell>
          <cell r="C146">
            <v>137</v>
          </cell>
          <cell r="D146" t="str">
            <v/>
          </cell>
          <cell r="E146" t="str">
            <v>x</v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  <cell r="N146" t="str">
            <v/>
          </cell>
        </row>
        <row r="147">
          <cell r="A147" t="str">
            <v/>
          </cell>
          <cell r="B147" t="str">
            <v/>
          </cell>
          <cell r="C147">
            <v>138</v>
          </cell>
          <cell r="D147" t="str">
            <v/>
          </cell>
          <cell r="E147" t="str">
            <v>x</v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  <cell r="N147" t="str">
            <v/>
          </cell>
        </row>
        <row r="148">
          <cell r="A148" t="str">
            <v/>
          </cell>
          <cell r="B148" t="str">
            <v/>
          </cell>
          <cell r="C148">
            <v>139</v>
          </cell>
          <cell r="D148" t="str">
            <v/>
          </cell>
          <cell r="E148" t="str">
            <v>x</v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  <cell r="N148" t="str">
            <v/>
          </cell>
        </row>
        <row r="149">
          <cell r="A149" t="str">
            <v/>
          </cell>
          <cell r="B149" t="str">
            <v/>
          </cell>
          <cell r="C149">
            <v>140</v>
          </cell>
          <cell r="D149" t="str">
            <v/>
          </cell>
          <cell r="E149" t="str">
            <v>x</v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  <cell r="N149" t="str">
            <v/>
          </cell>
        </row>
        <row r="150">
          <cell r="A150" t="str">
            <v/>
          </cell>
          <cell r="B150" t="str">
            <v/>
          </cell>
          <cell r="C150">
            <v>141</v>
          </cell>
          <cell r="D150" t="str">
            <v/>
          </cell>
          <cell r="E150" t="str">
            <v>x</v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  <cell r="N150" t="str">
            <v/>
          </cell>
        </row>
        <row r="151">
          <cell r="A151" t="str">
            <v/>
          </cell>
          <cell r="B151" t="str">
            <v/>
          </cell>
          <cell r="C151">
            <v>142</v>
          </cell>
          <cell r="D151" t="str">
            <v/>
          </cell>
          <cell r="E151" t="str">
            <v>x</v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</row>
        <row r="152">
          <cell r="A152" t="str">
            <v/>
          </cell>
          <cell r="B152" t="str">
            <v/>
          </cell>
          <cell r="C152">
            <v>143</v>
          </cell>
          <cell r="D152" t="str">
            <v/>
          </cell>
          <cell r="E152" t="str">
            <v>x</v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  <cell r="N152" t="str">
            <v/>
          </cell>
        </row>
        <row r="153">
          <cell r="A153" t="str">
            <v/>
          </cell>
          <cell r="B153" t="str">
            <v/>
          </cell>
          <cell r="C153">
            <v>144</v>
          </cell>
          <cell r="D153" t="str">
            <v/>
          </cell>
          <cell r="E153" t="str">
            <v>x</v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  <cell r="N153" t="str">
            <v/>
          </cell>
        </row>
        <row r="154">
          <cell r="A154" t="str">
            <v/>
          </cell>
          <cell r="B154" t="str">
            <v/>
          </cell>
          <cell r="C154">
            <v>145</v>
          </cell>
          <cell r="D154" t="str">
            <v/>
          </cell>
          <cell r="E154" t="str">
            <v>x</v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  <cell r="N154" t="str">
            <v/>
          </cell>
        </row>
        <row r="155">
          <cell r="A155" t="str">
            <v/>
          </cell>
          <cell r="B155" t="str">
            <v/>
          </cell>
          <cell r="C155">
            <v>146</v>
          </cell>
          <cell r="D155" t="str">
            <v/>
          </cell>
          <cell r="E155" t="str">
            <v>x</v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  <cell r="N155" t="str">
            <v/>
          </cell>
        </row>
        <row r="156">
          <cell r="A156" t="str">
            <v/>
          </cell>
          <cell r="B156" t="str">
            <v/>
          </cell>
          <cell r="C156">
            <v>147</v>
          </cell>
          <cell r="D156" t="str">
            <v/>
          </cell>
          <cell r="E156" t="str">
            <v>x</v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  <cell r="N156" t="str">
            <v/>
          </cell>
        </row>
        <row r="157">
          <cell r="A157" t="str">
            <v/>
          </cell>
          <cell r="B157" t="str">
            <v/>
          </cell>
          <cell r="C157">
            <v>148</v>
          </cell>
          <cell r="D157" t="str">
            <v/>
          </cell>
          <cell r="E157" t="str">
            <v>x</v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  <cell r="N157" t="str">
            <v/>
          </cell>
        </row>
        <row r="158">
          <cell r="A158" t="str">
            <v/>
          </cell>
          <cell r="B158" t="str">
            <v/>
          </cell>
          <cell r="C158">
            <v>149</v>
          </cell>
          <cell r="D158" t="str">
            <v/>
          </cell>
          <cell r="E158" t="str">
            <v>x</v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  <cell r="N158" t="str">
            <v/>
          </cell>
        </row>
        <row r="159">
          <cell r="A159" t="str">
            <v/>
          </cell>
          <cell r="B159" t="str">
            <v/>
          </cell>
          <cell r="C159">
            <v>150</v>
          </cell>
          <cell r="D159" t="str">
            <v/>
          </cell>
          <cell r="E159" t="str">
            <v>x</v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  <cell r="N159" t="str">
            <v/>
          </cell>
        </row>
        <row r="160">
          <cell r="A160" t="str">
            <v/>
          </cell>
          <cell r="B160" t="str">
            <v/>
          </cell>
          <cell r="C160">
            <v>151</v>
          </cell>
          <cell r="D160" t="str">
            <v/>
          </cell>
          <cell r="E160" t="str">
            <v>x</v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  <cell r="N160" t="str">
            <v/>
          </cell>
        </row>
        <row r="161">
          <cell r="A161" t="str">
            <v/>
          </cell>
          <cell r="B161" t="str">
            <v/>
          </cell>
          <cell r="C161">
            <v>152</v>
          </cell>
          <cell r="D161" t="str">
            <v/>
          </cell>
          <cell r="E161" t="str">
            <v>x</v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  <cell r="N161" t="str">
            <v/>
          </cell>
        </row>
        <row r="162">
          <cell r="A162" t="str">
            <v/>
          </cell>
          <cell r="B162" t="str">
            <v/>
          </cell>
          <cell r="C162">
            <v>153</v>
          </cell>
          <cell r="D162" t="str">
            <v/>
          </cell>
          <cell r="E162" t="str">
            <v>x</v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  <cell r="N162" t="str">
            <v/>
          </cell>
        </row>
        <row r="163">
          <cell r="A163" t="str">
            <v/>
          </cell>
          <cell r="B163" t="str">
            <v/>
          </cell>
          <cell r="C163">
            <v>154</v>
          </cell>
          <cell r="D163" t="str">
            <v/>
          </cell>
          <cell r="E163" t="str">
            <v>x</v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  <cell r="N163" t="str">
            <v/>
          </cell>
        </row>
        <row r="164">
          <cell r="A164" t="str">
            <v/>
          </cell>
          <cell r="B164" t="str">
            <v/>
          </cell>
          <cell r="C164">
            <v>155</v>
          </cell>
          <cell r="D164" t="str">
            <v/>
          </cell>
          <cell r="E164" t="str">
            <v>x</v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</row>
        <row r="165">
          <cell r="A165" t="str">
            <v/>
          </cell>
          <cell r="B165" t="str">
            <v/>
          </cell>
          <cell r="C165">
            <v>156</v>
          </cell>
          <cell r="D165" t="str">
            <v/>
          </cell>
          <cell r="E165" t="str">
            <v>x</v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  <cell r="N165" t="str">
            <v/>
          </cell>
        </row>
        <row r="166">
          <cell r="A166" t="str">
            <v/>
          </cell>
          <cell r="B166" t="str">
            <v/>
          </cell>
          <cell r="C166">
            <v>157</v>
          </cell>
          <cell r="D166" t="str">
            <v/>
          </cell>
          <cell r="E166" t="str">
            <v>x</v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  <cell r="N166" t="str">
            <v/>
          </cell>
        </row>
        <row r="167">
          <cell r="A167" t="str">
            <v/>
          </cell>
          <cell r="B167" t="str">
            <v/>
          </cell>
          <cell r="C167">
            <v>158</v>
          </cell>
          <cell r="D167" t="str">
            <v/>
          </cell>
          <cell r="E167" t="str">
            <v>x</v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  <cell r="N167" t="str">
            <v/>
          </cell>
        </row>
        <row r="168">
          <cell r="A168" t="str">
            <v/>
          </cell>
          <cell r="B168" t="str">
            <v/>
          </cell>
          <cell r="C168">
            <v>159</v>
          </cell>
          <cell r="D168" t="str">
            <v/>
          </cell>
          <cell r="E168" t="str">
            <v>x</v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  <cell r="N168" t="str">
            <v/>
          </cell>
        </row>
        <row r="169">
          <cell r="A169" t="str">
            <v/>
          </cell>
          <cell r="B169" t="str">
            <v/>
          </cell>
          <cell r="C169">
            <v>160</v>
          </cell>
          <cell r="D169" t="str">
            <v/>
          </cell>
          <cell r="E169" t="str">
            <v>x</v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  <cell r="N169" t="str">
            <v/>
          </cell>
        </row>
        <row r="170">
          <cell r="A170" t="str">
            <v/>
          </cell>
          <cell r="B170" t="str">
            <v/>
          </cell>
          <cell r="C170">
            <v>161</v>
          </cell>
          <cell r="D170" t="str">
            <v/>
          </cell>
          <cell r="E170" t="str">
            <v>x</v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</row>
        <row r="171">
          <cell r="A171" t="str">
            <v/>
          </cell>
          <cell r="B171" t="str">
            <v/>
          </cell>
          <cell r="C171">
            <v>162</v>
          </cell>
          <cell r="D171" t="str">
            <v/>
          </cell>
          <cell r="E171" t="str">
            <v>x</v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</row>
        <row r="172">
          <cell r="A172" t="str">
            <v/>
          </cell>
          <cell r="B172" t="str">
            <v/>
          </cell>
          <cell r="C172">
            <v>163</v>
          </cell>
          <cell r="D172" t="str">
            <v/>
          </cell>
          <cell r="E172" t="str">
            <v>x</v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</row>
        <row r="173">
          <cell r="A173" t="str">
            <v/>
          </cell>
          <cell r="B173" t="str">
            <v/>
          </cell>
          <cell r="C173">
            <v>164</v>
          </cell>
          <cell r="D173" t="str">
            <v/>
          </cell>
          <cell r="E173" t="str">
            <v>x</v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</row>
        <row r="174">
          <cell r="A174" t="str">
            <v/>
          </cell>
          <cell r="B174" t="str">
            <v/>
          </cell>
          <cell r="C174">
            <v>165</v>
          </cell>
          <cell r="D174" t="str">
            <v/>
          </cell>
          <cell r="E174" t="str">
            <v>x</v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</row>
        <row r="175">
          <cell r="A175" t="str">
            <v/>
          </cell>
          <cell r="B175" t="str">
            <v/>
          </cell>
          <cell r="C175">
            <v>166</v>
          </cell>
          <cell r="D175" t="str">
            <v/>
          </cell>
          <cell r="E175" t="str">
            <v>x</v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</row>
        <row r="176">
          <cell r="A176" t="str">
            <v/>
          </cell>
          <cell r="B176" t="str">
            <v/>
          </cell>
          <cell r="C176">
            <v>167</v>
          </cell>
          <cell r="D176" t="str">
            <v/>
          </cell>
          <cell r="E176" t="str">
            <v>x</v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</row>
        <row r="177">
          <cell r="A177" t="str">
            <v/>
          </cell>
          <cell r="B177" t="str">
            <v/>
          </cell>
          <cell r="C177">
            <v>168</v>
          </cell>
          <cell r="D177" t="str">
            <v/>
          </cell>
          <cell r="E177" t="str">
            <v>x</v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</row>
        <row r="178">
          <cell r="A178" t="str">
            <v/>
          </cell>
          <cell r="B178" t="str">
            <v/>
          </cell>
          <cell r="C178">
            <v>169</v>
          </cell>
          <cell r="D178" t="str">
            <v/>
          </cell>
          <cell r="E178" t="str">
            <v>x</v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</row>
        <row r="179">
          <cell r="A179" t="str">
            <v/>
          </cell>
          <cell r="B179" t="str">
            <v/>
          </cell>
          <cell r="C179">
            <v>170</v>
          </cell>
          <cell r="D179" t="str">
            <v/>
          </cell>
          <cell r="E179" t="str">
            <v>x</v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</row>
        <row r="180">
          <cell r="A180" t="str">
            <v/>
          </cell>
          <cell r="B180" t="str">
            <v/>
          </cell>
          <cell r="C180">
            <v>171</v>
          </cell>
          <cell r="D180" t="str">
            <v/>
          </cell>
          <cell r="E180" t="str">
            <v>x</v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  <cell r="N180" t="str">
            <v/>
          </cell>
        </row>
        <row r="181">
          <cell r="A181" t="str">
            <v/>
          </cell>
          <cell r="B181" t="str">
            <v/>
          </cell>
          <cell r="C181">
            <v>172</v>
          </cell>
          <cell r="D181" t="str">
            <v/>
          </cell>
          <cell r="E181" t="str">
            <v>x</v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</row>
        <row r="182">
          <cell r="A182" t="str">
            <v/>
          </cell>
          <cell r="B182" t="str">
            <v/>
          </cell>
          <cell r="C182">
            <v>173</v>
          </cell>
          <cell r="D182" t="str">
            <v/>
          </cell>
          <cell r="E182" t="str">
            <v>x</v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</row>
        <row r="183">
          <cell r="A183" t="str">
            <v/>
          </cell>
          <cell r="B183" t="str">
            <v/>
          </cell>
          <cell r="C183">
            <v>174</v>
          </cell>
          <cell r="D183" t="str">
            <v/>
          </cell>
          <cell r="E183" t="str">
            <v>x</v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</row>
        <row r="184">
          <cell r="A184" t="str">
            <v/>
          </cell>
          <cell r="B184" t="str">
            <v/>
          </cell>
          <cell r="C184">
            <v>175</v>
          </cell>
          <cell r="D184" t="str">
            <v/>
          </cell>
          <cell r="E184" t="str">
            <v>x</v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</row>
        <row r="185">
          <cell r="A185" t="str">
            <v/>
          </cell>
          <cell r="B185" t="str">
            <v/>
          </cell>
          <cell r="C185">
            <v>176</v>
          </cell>
          <cell r="D185" t="str">
            <v/>
          </cell>
          <cell r="E185" t="str">
            <v>x</v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</row>
        <row r="186">
          <cell r="A186" t="str">
            <v/>
          </cell>
          <cell r="B186" t="str">
            <v/>
          </cell>
          <cell r="C186">
            <v>177</v>
          </cell>
          <cell r="D186" t="str">
            <v/>
          </cell>
          <cell r="E186" t="str">
            <v>x</v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</row>
        <row r="187">
          <cell r="A187" t="str">
            <v/>
          </cell>
          <cell r="B187" t="str">
            <v/>
          </cell>
          <cell r="C187">
            <v>178</v>
          </cell>
          <cell r="D187" t="str">
            <v/>
          </cell>
          <cell r="E187" t="str">
            <v>x</v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  <cell r="N187" t="str">
            <v/>
          </cell>
        </row>
        <row r="188">
          <cell r="A188" t="str">
            <v/>
          </cell>
          <cell r="B188" t="str">
            <v/>
          </cell>
          <cell r="C188">
            <v>179</v>
          </cell>
          <cell r="D188" t="str">
            <v/>
          </cell>
          <cell r="E188" t="str">
            <v>x</v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  <cell r="N188" t="str">
            <v/>
          </cell>
        </row>
        <row r="189">
          <cell r="A189" t="str">
            <v/>
          </cell>
          <cell r="B189" t="str">
            <v/>
          </cell>
          <cell r="C189">
            <v>180</v>
          </cell>
          <cell r="D189" t="str">
            <v/>
          </cell>
          <cell r="E189" t="str">
            <v>x</v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  <cell r="N189" t="str">
            <v/>
          </cell>
        </row>
        <row r="190">
          <cell r="A190" t="str">
            <v/>
          </cell>
          <cell r="B190" t="str">
            <v/>
          </cell>
          <cell r="C190">
            <v>181</v>
          </cell>
          <cell r="D190" t="str">
            <v/>
          </cell>
          <cell r="E190" t="str">
            <v>x</v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</row>
        <row r="191">
          <cell r="A191" t="str">
            <v/>
          </cell>
          <cell r="B191" t="str">
            <v/>
          </cell>
          <cell r="C191">
            <v>182</v>
          </cell>
          <cell r="D191" t="str">
            <v/>
          </cell>
          <cell r="E191" t="str">
            <v>x</v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  <cell r="N191" t="str">
            <v/>
          </cell>
        </row>
        <row r="192">
          <cell r="A192" t="str">
            <v/>
          </cell>
          <cell r="B192" t="str">
            <v/>
          </cell>
          <cell r="C192">
            <v>183</v>
          </cell>
          <cell r="D192" t="str">
            <v/>
          </cell>
          <cell r="E192" t="str">
            <v>x</v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  <cell r="N192" t="str">
            <v/>
          </cell>
        </row>
        <row r="193">
          <cell r="A193" t="str">
            <v/>
          </cell>
          <cell r="B193" t="str">
            <v/>
          </cell>
          <cell r="C193">
            <v>184</v>
          </cell>
          <cell r="D193" t="str">
            <v/>
          </cell>
          <cell r="E193" t="str">
            <v>x</v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  <cell r="N193" t="str">
            <v/>
          </cell>
        </row>
        <row r="194">
          <cell r="A194" t="str">
            <v/>
          </cell>
          <cell r="B194" t="str">
            <v/>
          </cell>
          <cell r="C194">
            <v>185</v>
          </cell>
          <cell r="D194" t="str">
            <v/>
          </cell>
          <cell r="E194" t="str">
            <v>x</v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  <cell r="N194" t="str">
            <v/>
          </cell>
        </row>
        <row r="195">
          <cell r="A195" t="str">
            <v/>
          </cell>
          <cell r="B195" t="str">
            <v/>
          </cell>
          <cell r="C195">
            <v>186</v>
          </cell>
          <cell r="D195" t="str">
            <v/>
          </cell>
          <cell r="E195" t="str">
            <v>x</v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  <cell r="N195" t="str">
            <v/>
          </cell>
        </row>
        <row r="196">
          <cell r="A196" t="str">
            <v/>
          </cell>
          <cell r="B196" t="str">
            <v/>
          </cell>
          <cell r="C196">
            <v>187</v>
          </cell>
          <cell r="D196" t="str">
            <v/>
          </cell>
          <cell r="E196" t="str">
            <v>x</v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  <cell r="N196" t="str">
            <v/>
          </cell>
        </row>
        <row r="197">
          <cell r="A197" t="str">
            <v/>
          </cell>
          <cell r="B197" t="str">
            <v/>
          </cell>
          <cell r="C197">
            <v>188</v>
          </cell>
          <cell r="D197" t="str">
            <v/>
          </cell>
          <cell r="E197" t="str">
            <v>x</v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  <cell r="N197" t="str">
            <v/>
          </cell>
        </row>
        <row r="198">
          <cell r="A198" t="str">
            <v/>
          </cell>
          <cell r="B198" t="str">
            <v/>
          </cell>
          <cell r="C198">
            <v>189</v>
          </cell>
          <cell r="D198" t="str">
            <v/>
          </cell>
          <cell r="E198" t="str">
            <v>x</v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  <cell r="N198" t="str">
            <v/>
          </cell>
        </row>
        <row r="199">
          <cell r="A199" t="str">
            <v/>
          </cell>
          <cell r="B199" t="str">
            <v/>
          </cell>
          <cell r="C199">
            <v>190</v>
          </cell>
          <cell r="D199" t="str">
            <v/>
          </cell>
          <cell r="E199" t="str">
            <v>x</v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  <cell r="N199" t="str">
            <v/>
          </cell>
        </row>
        <row r="200">
          <cell r="A200" t="str">
            <v/>
          </cell>
          <cell r="B200" t="str">
            <v/>
          </cell>
          <cell r="C200">
            <v>191</v>
          </cell>
          <cell r="D200" t="str">
            <v/>
          </cell>
          <cell r="E200" t="str">
            <v>x</v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  <cell r="N200" t="str">
            <v/>
          </cell>
        </row>
        <row r="201">
          <cell r="A201" t="str">
            <v/>
          </cell>
          <cell r="B201" t="str">
            <v/>
          </cell>
          <cell r="C201">
            <v>192</v>
          </cell>
          <cell r="D201" t="str">
            <v/>
          </cell>
          <cell r="E201" t="str">
            <v>x</v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  <cell r="N201" t="str">
            <v/>
          </cell>
        </row>
        <row r="202">
          <cell r="A202" t="str">
            <v/>
          </cell>
          <cell r="B202" t="str">
            <v/>
          </cell>
          <cell r="C202">
            <v>193</v>
          </cell>
          <cell r="D202" t="str">
            <v/>
          </cell>
          <cell r="E202" t="str">
            <v>x</v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  <cell r="N202" t="str">
            <v/>
          </cell>
        </row>
        <row r="203">
          <cell r="A203" t="str">
            <v/>
          </cell>
          <cell r="B203" t="str">
            <v/>
          </cell>
          <cell r="C203">
            <v>194</v>
          </cell>
          <cell r="D203" t="str">
            <v/>
          </cell>
          <cell r="E203" t="str">
            <v>x</v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</row>
        <row r="204">
          <cell r="A204" t="str">
            <v/>
          </cell>
          <cell r="B204" t="str">
            <v/>
          </cell>
          <cell r="C204">
            <v>195</v>
          </cell>
          <cell r="D204" t="str">
            <v/>
          </cell>
          <cell r="E204" t="str">
            <v>x</v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  <cell r="N204" t="str">
            <v/>
          </cell>
        </row>
        <row r="205">
          <cell r="A205" t="str">
            <v/>
          </cell>
          <cell r="B205" t="str">
            <v/>
          </cell>
          <cell r="C205">
            <v>196</v>
          </cell>
          <cell r="D205" t="str">
            <v/>
          </cell>
          <cell r="E205" t="str">
            <v>x</v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  <cell r="N205" t="str">
            <v/>
          </cell>
        </row>
        <row r="206">
          <cell r="A206" t="str">
            <v/>
          </cell>
          <cell r="B206" t="str">
            <v/>
          </cell>
          <cell r="C206">
            <v>197</v>
          </cell>
          <cell r="D206" t="str">
            <v/>
          </cell>
          <cell r="E206" t="str">
            <v>x</v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  <cell r="N206" t="str">
            <v/>
          </cell>
        </row>
        <row r="207">
          <cell r="A207" t="str">
            <v/>
          </cell>
          <cell r="B207" t="str">
            <v/>
          </cell>
          <cell r="C207">
            <v>198</v>
          </cell>
          <cell r="D207" t="str">
            <v/>
          </cell>
          <cell r="E207" t="str">
            <v>x</v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  <cell r="N207" t="str">
            <v/>
          </cell>
        </row>
        <row r="208">
          <cell r="A208" t="str">
            <v/>
          </cell>
          <cell r="B208" t="str">
            <v/>
          </cell>
          <cell r="C208">
            <v>199</v>
          </cell>
          <cell r="D208" t="str">
            <v/>
          </cell>
          <cell r="E208" t="str">
            <v>x</v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  <cell r="N208" t="str">
            <v/>
          </cell>
        </row>
        <row r="209">
          <cell r="A209" t="str">
            <v/>
          </cell>
          <cell r="B209" t="str">
            <v/>
          </cell>
          <cell r="C209">
            <v>200</v>
          </cell>
          <cell r="D209" t="str">
            <v/>
          </cell>
          <cell r="E209" t="str">
            <v>x</v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  <cell r="N209" t="str">
            <v/>
          </cell>
        </row>
        <row r="210">
          <cell r="A210" t="str">
            <v/>
          </cell>
          <cell r="B210" t="str">
            <v/>
          </cell>
          <cell r="C210">
            <v>201</v>
          </cell>
          <cell r="D210" t="str">
            <v/>
          </cell>
          <cell r="E210" t="str">
            <v>x</v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  <cell r="N210" t="str">
            <v/>
          </cell>
        </row>
        <row r="211">
          <cell r="A211" t="str">
            <v/>
          </cell>
          <cell r="B211" t="str">
            <v/>
          </cell>
          <cell r="C211">
            <v>202</v>
          </cell>
          <cell r="D211" t="str">
            <v/>
          </cell>
          <cell r="E211" t="str">
            <v>x</v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  <cell r="N211" t="str">
            <v/>
          </cell>
        </row>
        <row r="212">
          <cell r="A212" t="str">
            <v/>
          </cell>
          <cell r="B212" t="str">
            <v/>
          </cell>
          <cell r="C212">
            <v>203</v>
          </cell>
          <cell r="D212" t="str">
            <v/>
          </cell>
          <cell r="E212" t="str">
            <v>x</v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  <cell r="N212" t="str">
            <v/>
          </cell>
        </row>
        <row r="213">
          <cell r="A213" t="str">
            <v/>
          </cell>
          <cell r="B213" t="str">
            <v/>
          </cell>
          <cell r="C213">
            <v>204</v>
          </cell>
          <cell r="D213" t="str">
            <v/>
          </cell>
          <cell r="E213" t="str">
            <v>x</v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  <cell r="N213" t="str">
            <v/>
          </cell>
        </row>
        <row r="214">
          <cell r="A214" t="str">
            <v/>
          </cell>
          <cell r="B214" t="str">
            <v/>
          </cell>
          <cell r="C214">
            <v>205</v>
          </cell>
          <cell r="D214" t="str">
            <v/>
          </cell>
          <cell r="E214" t="str">
            <v>x</v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  <cell r="N214" t="str">
            <v/>
          </cell>
        </row>
        <row r="215">
          <cell r="A215" t="str">
            <v/>
          </cell>
          <cell r="B215" t="str">
            <v/>
          </cell>
          <cell r="C215">
            <v>206</v>
          </cell>
          <cell r="D215" t="str">
            <v/>
          </cell>
          <cell r="E215" t="str">
            <v>x</v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  <cell r="N215" t="str">
            <v/>
          </cell>
        </row>
        <row r="216">
          <cell r="A216" t="str">
            <v/>
          </cell>
          <cell r="B216" t="str">
            <v/>
          </cell>
          <cell r="C216">
            <v>207</v>
          </cell>
          <cell r="D216" t="str">
            <v/>
          </cell>
          <cell r="E216" t="str">
            <v>x</v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  <cell r="N216" t="str">
            <v/>
          </cell>
        </row>
        <row r="217">
          <cell r="A217" t="str">
            <v/>
          </cell>
          <cell r="B217" t="str">
            <v/>
          </cell>
          <cell r="C217">
            <v>208</v>
          </cell>
          <cell r="D217" t="str">
            <v/>
          </cell>
          <cell r="E217" t="str">
            <v>x</v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  <cell r="N217" t="str">
            <v/>
          </cell>
        </row>
        <row r="218">
          <cell r="A218" t="str">
            <v/>
          </cell>
          <cell r="B218" t="str">
            <v/>
          </cell>
          <cell r="C218">
            <v>209</v>
          </cell>
          <cell r="D218" t="str">
            <v/>
          </cell>
          <cell r="E218" t="str">
            <v>x</v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  <cell r="N218" t="str">
            <v/>
          </cell>
        </row>
        <row r="219">
          <cell r="A219" t="str">
            <v/>
          </cell>
          <cell r="B219" t="str">
            <v/>
          </cell>
          <cell r="C219">
            <v>210</v>
          </cell>
          <cell r="D219" t="str">
            <v/>
          </cell>
          <cell r="E219" t="str">
            <v>x</v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  <cell r="N219" t="str">
            <v/>
          </cell>
        </row>
        <row r="220">
          <cell r="A220" t="str">
            <v/>
          </cell>
          <cell r="B220" t="str">
            <v/>
          </cell>
          <cell r="C220">
            <v>211</v>
          </cell>
          <cell r="D220" t="str">
            <v/>
          </cell>
          <cell r="E220" t="str">
            <v>x</v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  <cell r="N220" t="str">
            <v/>
          </cell>
        </row>
        <row r="221">
          <cell r="A221" t="str">
            <v/>
          </cell>
          <cell r="B221" t="str">
            <v/>
          </cell>
          <cell r="C221">
            <v>212</v>
          </cell>
          <cell r="D221" t="str">
            <v/>
          </cell>
          <cell r="E221" t="str">
            <v>x</v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  <cell r="N221" t="str">
            <v/>
          </cell>
        </row>
        <row r="222">
          <cell r="A222" t="str">
            <v/>
          </cell>
          <cell r="B222" t="str">
            <v/>
          </cell>
          <cell r="C222">
            <v>213</v>
          </cell>
          <cell r="D222" t="str">
            <v/>
          </cell>
          <cell r="E222" t="str">
            <v>x</v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  <cell r="N222" t="str">
            <v/>
          </cell>
        </row>
        <row r="223">
          <cell r="A223" t="str">
            <v/>
          </cell>
          <cell r="B223" t="str">
            <v/>
          </cell>
          <cell r="C223">
            <v>214</v>
          </cell>
          <cell r="D223" t="str">
            <v/>
          </cell>
          <cell r="E223" t="str">
            <v>x</v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  <cell r="N223" t="str">
            <v/>
          </cell>
        </row>
        <row r="224">
          <cell r="A224" t="str">
            <v/>
          </cell>
          <cell r="B224" t="str">
            <v/>
          </cell>
          <cell r="C224">
            <v>215</v>
          </cell>
          <cell r="D224" t="str">
            <v/>
          </cell>
          <cell r="E224" t="str">
            <v>x</v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  <cell r="N224" t="str">
            <v/>
          </cell>
        </row>
        <row r="225">
          <cell r="A225" t="str">
            <v/>
          </cell>
          <cell r="B225" t="str">
            <v/>
          </cell>
          <cell r="C225">
            <v>216</v>
          </cell>
          <cell r="D225" t="str">
            <v/>
          </cell>
          <cell r="E225" t="str">
            <v>x</v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  <cell r="N225" t="str">
            <v/>
          </cell>
        </row>
        <row r="226">
          <cell r="A226" t="str">
            <v/>
          </cell>
          <cell r="B226" t="str">
            <v/>
          </cell>
          <cell r="C226">
            <v>217</v>
          </cell>
          <cell r="D226" t="str">
            <v/>
          </cell>
          <cell r="E226" t="str">
            <v>x</v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  <cell r="N226" t="str">
            <v/>
          </cell>
        </row>
        <row r="227">
          <cell r="A227" t="str">
            <v/>
          </cell>
          <cell r="B227" t="str">
            <v/>
          </cell>
          <cell r="C227">
            <v>218</v>
          </cell>
          <cell r="D227" t="str">
            <v/>
          </cell>
          <cell r="E227" t="str">
            <v>x</v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  <cell r="N227" t="str">
            <v/>
          </cell>
        </row>
        <row r="228">
          <cell r="A228" t="str">
            <v/>
          </cell>
          <cell r="B228" t="str">
            <v/>
          </cell>
          <cell r="C228">
            <v>219</v>
          </cell>
          <cell r="D228" t="str">
            <v/>
          </cell>
          <cell r="E228" t="str">
            <v>x</v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  <cell r="N228" t="str">
            <v/>
          </cell>
        </row>
        <row r="229">
          <cell r="A229" t="str">
            <v/>
          </cell>
          <cell r="B229" t="str">
            <v/>
          </cell>
          <cell r="C229">
            <v>220</v>
          </cell>
          <cell r="D229" t="str">
            <v/>
          </cell>
          <cell r="E229" t="str">
            <v>x</v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  <cell r="N229" t="str">
            <v/>
          </cell>
        </row>
        <row r="230">
          <cell r="A230" t="str">
            <v/>
          </cell>
          <cell r="B230" t="str">
            <v/>
          </cell>
          <cell r="C230">
            <v>221</v>
          </cell>
          <cell r="D230" t="str">
            <v/>
          </cell>
          <cell r="E230" t="str">
            <v>x</v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  <cell r="N230" t="str">
            <v/>
          </cell>
        </row>
        <row r="231">
          <cell r="A231" t="str">
            <v/>
          </cell>
          <cell r="B231" t="str">
            <v/>
          </cell>
          <cell r="C231">
            <v>222</v>
          </cell>
          <cell r="D231" t="str">
            <v/>
          </cell>
          <cell r="E231" t="str">
            <v>x</v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  <cell r="N231" t="str">
            <v/>
          </cell>
        </row>
        <row r="232">
          <cell r="A232" t="str">
            <v/>
          </cell>
          <cell r="B232" t="str">
            <v/>
          </cell>
          <cell r="C232">
            <v>223</v>
          </cell>
          <cell r="D232" t="str">
            <v/>
          </cell>
          <cell r="E232" t="str">
            <v>x</v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  <cell r="N232" t="str">
            <v/>
          </cell>
        </row>
        <row r="233">
          <cell r="A233" t="str">
            <v/>
          </cell>
          <cell r="B233" t="str">
            <v/>
          </cell>
          <cell r="C233">
            <v>224</v>
          </cell>
          <cell r="D233" t="str">
            <v/>
          </cell>
          <cell r="E233" t="str">
            <v>x</v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  <cell r="N233" t="str">
            <v/>
          </cell>
        </row>
        <row r="234">
          <cell r="A234" t="str">
            <v/>
          </cell>
          <cell r="B234" t="str">
            <v/>
          </cell>
          <cell r="C234">
            <v>225</v>
          </cell>
          <cell r="D234" t="str">
            <v/>
          </cell>
          <cell r="E234" t="str">
            <v>x</v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  <cell r="N234" t="str">
            <v/>
          </cell>
        </row>
        <row r="235">
          <cell r="A235" t="str">
            <v/>
          </cell>
          <cell r="B235" t="str">
            <v/>
          </cell>
          <cell r="C235">
            <v>226</v>
          </cell>
          <cell r="D235" t="str">
            <v/>
          </cell>
          <cell r="E235" t="str">
            <v>x</v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  <cell r="N235" t="str">
            <v/>
          </cell>
        </row>
        <row r="236">
          <cell r="A236" t="str">
            <v/>
          </cell>
          <cell r="B236" t="str">
            <v/>
          </cell>
          <cell r="C236">
            <v>227</v>
          </cell>
          <cell r="D236" t="str">
            <v/>
          </cell>
          <cell r="E236" t="str">
            <v>x</v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  <cell r="N236" t="str">
            <v/>
          </cell>
        </row>
        <row r="237">
          <cell r="A237" t="str">
            <v/>
          </cell>
          <cell r="B237" t="str">
            <v/>
          </cell>
          <cell r="C237">
            <v>228</v>
          </cell>
          <cell r="D237" t="str">
            <v/>
          </cell>
          <cell r="E237" t="str">
            <v>x</v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  <cell r="N237" t="str">
            <v/>
          </cell>
        </row>
        <row r="238">
          <cell r="A238" t="str">
            <v/>
          </cell>
          <cell r="B238" t="str">
            <v/>
          </cell>
          <cell r="C238">
            <v>229</v>
          </cell>
          <cell r="D238" t="str">
            <v/>
          </cell>
          <cell r="E238" t="str">
            <v>x</v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  <cell r="N238" t="str">
            <v/>
          </cell>
        </row>
        <row r="239">
          <cell r="A239" t="str">
            <v/>
          </cell>
          <cell r="B239" t="str">
            <v/>
          </cell>
          <cell r="C239">
            <v>230</v>
          </cell>
          <cell r="D239" t="str">
            <v/>
          </cell>
          <cell r="E239" t="str">
            <v>x</v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  <cell r="N239" t="str">
            <v/>
          </cell>
        </row>
        <row r="240">
          <cell r="A240" t="str">
            <v/>
          </cell>
          <cell r="B240" t="str">
            <v/>
          </cell>
          <cell r="C240">
            <v>231</v>
          </cell>
          <cell r="D240" t="str">
            <v/>
          </cell>
          <cell r="E240" t="str">
            <v>x</v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  <cell r="N240" t="str">
            <v/>
          </cell>
        </row>
        <row r="241">
          <cell r="A241" t="str">
            <v/>
          </cell>
          <cell r="B241" t="str">
            <v/>
          </cell>
          <cell r="C241">
            <v>232</v>
          </cell>
          <cell r="D241" t="str">
            <v/>
          </cell>
          <cell r="E241" t="str">
            <v>x</v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  <cell r="N241" t="str">
            <v/>
          </cell>
        </row>
        <row r="242">
          <cell r="A242" t="str">
            <v/>
          </cell>
          <cell r="B242" t="str">
            <v/>
          </cell>
          <cell r="C242">
            <v>233</v>
          </cell>
          <cell r="D242" t="str">
            <v/>
          </cell>
          <cell r="E242" t="str">
            <v>x</v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  <cell r="N242" t="str">
            <v/>
          </cell>
        </row>
        <row r="243">
          <cell r="A243" t="str">
            <v/>
          </cell>
          <cell r="B243" t="str">
            <v/>
          </cell>
          <cell r="C243">
            <v>234</v>
          </cell>
          <cell r="D243" t="str">
            <v/>
          </cell>
          <cell r="E243" t="str">
            <v>x</v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  <cell r="N243" t="str">
            <v/>
          </cell>
        </row>
        <row r="244">
          <cell r="A244" t="str">
            <v/>
          </cell>
          <cell r="B244" t="str">
            <v/>
          </cell>
          <cell r="C244">
            <v>235</v>
          </cell>
          <cell r="D244" t="str">
            <v/>
          </cell>
          <cell r="E244" t="str">
            <v>x</v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  <cell r="N244" t="str">
            <v/>
          </cell>
        </row>
        <row r="245">
          <cell r="A245" t="str">
            <v/>
          </cell>
          <cell r="B245" t="str">
            <v/>
          </cell>
          <cell r="C245">
            <v>236</v>
          </cell>
          <cell r="D245" t="str">
            <v/>
          </cell>
          <cell r="E245" t="str">
            <v>x</v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  <cell r="N245" t="str">
            <v/>
          </cell>
        </row>
        <row r="246">
          <cell r="A246" t="str">
            <v/>
          </cell>
          <cell r="B246" t="str">
            <v/>
          </cell>
          <cell r="C246">
            <v>237</v>
          </cell>
          <cell r="D246" t="str">
            <v/>
          </cell>
          <cell r="E246" t="str">
            <v>x</v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  <cell r="N246" t="str">
            <v/>
          </cell>
        </row>
        <row r="247">
          <cell r="A247" t="str">
            <v/>
          </cell>
          <cell r="B247" t="str">
            <v/>
          </cell>
          <cell r="C247">
            <v>238</v>
          </cell>
          <cell r="D247" t="str">
            <v/>
          </cell>
          <cell r="E247" t="str">
            <v>x</v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  <cell r="N247" t="str">
            <v/>
          </cell>
        </row>
        <row r="248">
          <cell r="A248" t="str">
            <v/>
          </cell>
          <cell r="B248" t="str">
            <v/>
          </cell>
          <cell r="C248">
            <v>239</v>
          </cell>
          <cell r="D248" t="str">
            <v/>
          </cell>
          <cell r="E248" t="str">
            <v>x</v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  <cell r="N248" t="str">
            <v/>
          </cell>
        </row>
        <row r="249">
          <cell r="A249" t="str">
            <v/>
          </cell>
          <cell r="B249" t="str">
            <v/>
          </cell>
          <cell r="C249">
            <v>240</v>
          </cell>
          <cell r="D249" t="str">
            <v/>
          </cell>
          <cell r="E249" t="str">
            <v>x</v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  <cell r="N249" t="str">
            <v/>
          </cell>
        </row>
        <row r="250">
          <cell r="A250" t="str">
            <v/>
          </cell>
          <cell r="B250" t="str">
            <v/>
          </cell>
          <cell r="C250">
            <v>241</v>
          </cell>
          <cell r="D250" t="str">
            <v/>
          </cell>
          <cell r="E250" t="str">
            <v>x</v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  <cell r="N250" t="str">
            <v/>
          </cell>
        </row>
        <row r="251">
          <cell r="A251" t="str">
            <v/>
          </cell>
          <cell r="B251" t="str">
            <v/>
          </cell>
          <cell r="C251">
            <v>242</v>
          </cell>
          <cell r="D251" t="str">
            <v/>
          </cell>
          <cell r="E251" t="str">
            <v>x</v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  <cell r="N251" t="str">
            <v/>
          </cell>
        </row>
        <row r="252">
          <cell r="A252" t="str">
            <v/>
          </cell>
          <cell r="B252" t="str">
            <v/>
          </cell>
          <cell r="C252">
            <v>243</v>
          </cell>
          <cell r="D252" t="str">
            <v/>
          </cell>
          <cell r="E252" t="str">
            <v>x</v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  <cell r="N252" t="str">
            <v/>
          </cell>
        </row>
        <row r="253">
          <cell r="A253" t="str">
            <v/>
          </cell>
          <cell r="B253" t="str">
            <v/>
          </cell>
          <cell r="C253">
            <v>244</v>
          </cell>
          <cell r="D253" t="str">
            <v/>
          </cell>
          <cell r="E253" t="str">
            <v>x</v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  <cell r="N253" t="str">
            <v/>
          </cell>
        </row>
        <row r="254">
          <cell r="A254" t="str">
            <v/>
          </cell>
          <cell r="B254" t="str">
            <v/>
          </cell>
          <cell r="C254">
            <v>245</v>
          </cell>
          <cell r="D254" t="str">
            <v/>
          </cell>
          <cell r="E254" t="str">
            <v>x</v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  <cell r="N254" t="str">
            <v/>
          </cell>
        </row>
        <row r="255">
          <cell r="A255" t="str">
            <v/>
          </cell>
          <cell r="B255" t="str">
            <v/>
          </cell>
          <cell r="C255">
            <v>246</v>
          </cell>
          <cell r="D255" t="str">
            <v/>
          </cell>
          <cell r="E255" t="str">
            <v>x</v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  <cell r="N255" t="str">
            <v/>
          </cell>
        </row>
        <row r="256">
          <cell r="A256" t="str">
            <v/>
          </cell>
          <cell r="B256" t="str">
            <v/>
          </cell>
          <cell r="C256">
            <v>247</v>
          </cell>
          <cell r="D256" t="str">
            <v/>
          </cell>
          <cell r="E256" t="str">
            <v>x</v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  <cell r="N256" t="str">
            <v/>
          </cell>
        </row>
        <row r="257">
          <cell r="A257" t="str">
            <v/>
          </cell>
          <cell r="B257" t="str">
            <v/>
          </cell>
          <cell r="C257">
            <v>248</v>
          </cell>
          <cell r="D257" t="str">
            <v/>
          </cell>
          <cell r="E257" t="str">
            <v>x</v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  <cell r="N257" t="str">
            <v/>
          </cell>
        </row>
        <row r="258">
          <cell r="A258" t="str">
            <v/>
          </cell>
          <cell r="B258" t="str">
            <v/>
          </cell>
          <cell r="C258">
            <v>249</v>
          </cell>
          <cell r="D258" t="str">
            <v/>
          </cell>
          <cell r="E258" t="str">
            <v>x</v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  <cell r="N258" t="str">
            <v/>
          </cell>
        </row>
        <row r="259">
          <cell r="A259" t="str">
            <v/>
          </cell>
          <cell r="B259" t="str">
            <v/>
          </cell>
          <cell r="C259">
            <v>250</v>
          </cell>
          <cell r="D259" t="str">
            <v/>
          </cell>
          <cell r="E259" t="str">
            <v>x</v>
          </cell>
          <cell r="F259" t="str">
            <v/>
          </cell>
          <cell r="G259" t="str">
            <v/>
          </cell>
          <cell r="H259" t="str">
            <v/>
          </cell>
          <cell r="I259" t="str">
            <v/>
          </cell>
          <cell r="J259" t="str">
            <v/>
          </cell>
          <cell r="K259" t="str">
            <v/>
          </cell>
          <cell r="L259" t="str">
            <v/>
          </cell>
          <cell r="M259" t="str">
            <v/>
          </cell>
          <cell r="N259" t="str">
            <v/>
          </cell>
        </row>
        <row r="260">
          <cell r="A260" t="str">
            <v/>
          </cell>
          <cell r="B260" t="str">
            <v/>
          </cell>
          <cell r="C260">
            <v>251</v>
          </cell>
          <cell r="D260" t="str">
            <v/>
          </cell>
          <cell r="E260" t="str">
            <v>x</v>
          </cell>
          <cell r="F260" t="str">
            <v/>
          </cell>
          <cell r="G260" t="str">
            <v/>
          </cell>
          <cell r="H260" t="str">
            <v/>
          </cell>
          <cell r="I260" t="str">
            <v/>
          </cell>
          <cell r="J260" t="str">
            <v/>
          </cell>
          <cell r="K260" t="str">
            <v/>
          </cell>
          <cell r="L260" t="str">
            <v/>
          </cell>
          <cell r="M260" t="str">
            <v/>
          </cell>
          <cell r="N260" t="str">
            <v/>
          </cell>
        </row>
        <row r="261">
          <cell r="A261" t="str">
            <v/>
          </cell>
          <cell r="B261" t="str">
            <v/>
          </cell>
          <cell r="C261">
            <v>252</v>
          </cell>
          <cell r="D261" t="str">
            <v/>
          </cell>
          <cell r="E261" t="str">
            <v>x</v>
          </cell>
          <cell r="F261" t="str">
            <v/>
          </cell>
          <cell r="G261" t="str">
            <v/>
          </cell>
          <cell r="H261" t="str">
            <v/>
          </cell>
          <cell r="I261" t="str">
            <v/>
          </cell>
          <cell r="J261" t="str">
            <v/>
          </cell>
          <cell r="K261" t="str">
            <v/>
          </cell>
          <cell r="L261" t="str">
            <v/>
          </cell>
          <cell r="M261" t="str">
            <v/>
          </cell>
          <cell r="N261" t="str">
            <v/>
          </cell>
        </row>
        <row r="262">
          <cell r="A262" t="str">
            <v/>
          </cell>
          <cell r="B262" t="str">
            <v/>
          </cell>
          <cell r="C262">
            <v>253</v>
          </cell>
          <cell r="D262" t="str">
            <v/>
          </cell>
          <cell r="E262" t="str">
            <v>x</v>
          </cell>
          <cell r="F262" t="str">
            <v/>
          </cell>
          <cell r="G262" t="str">
            <v/>
          </cell>
          <cell r="H262" t="str">
            <v/>
          </cell>
          <cell r="I262" t="str">
            <v/>
          </cell>
          <cell r="J262" t="str">
            <v/>
          </cell>
          <cell r="K262" t="str">
            <v/>
          </cell>
          <cell r="L262" t="str">
            <v/>
          </cell>
          <cell r="M262" t="str">
            <v/>
          </cell>
          <cell r="N262" t="str">
            <v/>
          </cell>
        </row>
        <row r="263">
          <cell r="A263" t="str">
            <v/>
          </cell>
          <cell r="B263" t="str">
            <v/>
          </cell>
          <cell r="C263">
            <v>254</v>
          </cell>
          <cell r="D263" t="str">
            <v/>
          </cell>
          <cell r="E263" t="str">
            <v>x</v>
          </cell>
          <cell r="F263" t="str">
            <v/>
          </cell>
          <cell r="G263" t="str">
            <v/>
          </cell>
          <cell r="H263" t="str">
            <v/>
          </cell>
          <cell r="I263" t="str">
            <v/>
          </cell>
          <cell r="J263" t="str">
            <v/>
          </cell>
          <cell r="K263" t="str">
            <v/>
          </cell>
          <cell r="L263" t="str">
            <v/>
          </cell>
          <cell r="M263" t="str">
            <v/>
          </cell>
          <cell r="N263" t="str">
            <v/>
          </cell>
        </row>
        <row r="264">
          <cell r="A264" t="str">
            <v/>
          </cell>
          <cell r="B264" t="str">
            <v/>
          </cell>
          <cell r="C264">
            <v>255</v>
          </cell>
          <cell r="D264" t="str">
            <v/>
          </cell>
          <cell r="E264" t="str">
            <v>x</v>
          </cell>
          <cell r="F264" t="str">
            <v/>
          </cell>
          <cell r="G264" t="str">
            <v/>
          </cell>
          <cell r="H264" t="str">
            <v/>
          </cell>
          <cell r="I264" t="str">
            <v/>
          </cell>
          <cell r="J264" t="str">
            <v/>
          </cell>
          <cell r="K264" t="str">
            <v/>
          </cell>
          <cell r="L264" t="str">
            <v/>
          </cell>
          <cell r="M264" t="str">
            <v/>
          </cell>
          <cell r="N264" t="str">
            <v/>
          </cell>
        </row>
        <row r="265">
          <cell r="A265" t="str">
            <v/>
          </cell>
          <cell r="B265" t="str">
            <v/>
          </cell>
          <cell r="C265">
            <v>256</v>
          </cell>
          <cell r="D265" t="str">
            <v/>
          </cell>
          <cell r="E265" t="str">
            <v>x</v>
          </cell>
          <cell r="F265" t="str">
            <v/>
          </cell>
          <cell r="G265" t="str">
            <v/>
          </cell>
          <cell r="H265" t="str">
            <v/>
          </cell>
          <cell r="I265" t="str">
            <v/>
          </cell>
          <cell r="J265" t="str">
            <v/>
          </cell>
          <cell r="K265" t="str">
            <v/>
          </cell>
          <cell r="L265" t="str">
            <v/>
          </cell>
          <cell r="M265" t="str">
            <v/>
          </cell>
          <cell r="N265" t="str">
            <v/>
          </cell>
        </row>
        <row r="266">
          <cell r="A266" t="str">
            <v/>
          </cell>
          <cell r="B266" t="str">
            <v/>
          </cell>
          <cell r="C266">
            <v>257</v>
          </cell>
          <cell r="D266" t="str">
            <v/>
          </cell>
          <cell r="E266" t="str">
            <v>x</v>
          </cell>
          <cell r="F266" t="str">
            <v/>
          </cell>
          <cell r="G266" t="str">
            <v/>
          </cell>
          <cell r="H266" t="str">
            <v/>
          </cell>
          <cell r="I266" t="str">
            <v/>
          </cell>
          <cell r="J266" t="str">
            <v/>
          </cell>
          <cell r="K266" t="str">
            <v/>
          </cell>
          <cell r="L266" t="str">
            <v/>
          </cell>
          <cell r="M266" t="str">
            <v/>
          </cell>
          <cell r="N266" t="str">
            <v/>
          </cell>
        </row>
        <row r="267">
          <cell r="A267" t="str">
            <v/>
          </cell>
          <cell r="B267" t="str">
            <v/>
          </cell>
          <cell r="C267">
            <v>258</v>
          </cell>
          <cell r="D267" t="str">
            <v/>
          </cell>
          <cell r="E267" t="str">
            <v>x</v>
          </cell>
          <cell r="F267" t="str">
            <v/>
          </cell>
          <cell r="G267" t="str">
            <v/>
          </cell>
          <cell r="H267" t="str">
            <v/>
          </cell>
          <cell r="I267" t="str">
            <v/>
          </cell>
          <cell r="J267" t="str">
            <v/>
          </cell>
          <cell r="K267" t="str">
            <v/>
          </cell>
          <cell r="L267" t="str">
            <v/>
          </cell>
          <cell r="M267" t="str">
            <v/>
          </cell>
          <cell r="N267" t="str">
            <v/>
          </cell>
        </row>
        <row r="268">
          <cell r="A268" t="str">
            <v/>
          </cell>
          <cell r="B268" t="str">
            <v/>
          </cell>
          <cell r="C268">
            <v>259</v>
          </cell>
          <cell r="D268" t="str">
            <v/>
          </cell>
          <cell r="E268" t="str">
            <v>x</v>
          </cell>
          <cell r="F268" t="str">
            <v/>
          </cell>
          <cell r="G268" t="str">
            <v/>
          </cell>
          <cell r="H268" t="str">
            <v/>
          </cell>
          <cell r="I268" t="str">
            <v/>
          </cell>
          <cell r="J268" t="str">
            <v/>
          </cell>
          <cell r="K268" t="str">
            <v/>
          </cell>
          <cell r="L268" t="str">
            <v/>
          </cell>
          <cell r="M268" t="str">
            <v/>
          </cell>
          <cell r="N268" t="str">
            <v/>
          </cell>
        </row>
        <row r="269">
          <cell r="A269" t="str">
            <v/>
          </cell>
          <cell r="B269" t="str">
            <v/>
          </cell>
          <cell r="C269">
            <v>260</v>
          </cell>
          <cell r="D269" t="str">
            <v/>
          </cell>
          <cell r="E269" t="str">
            <v>x</v>
          </cell>
          <cell r="F269" t="str">
            <v/>
          </cell>
          <cell r="G269" t="str">
            <v/>
          </cell>
          <cell r="H269" t="str">
            <v/>
          </cell>
          <cell r="I269" t="str">
            <v/>
          </cell>
          <cell r="J269" t="str">
            <v/>
          </cell>
          <cell r="K269" t="str">
            <v/>
          </cell>
          <cell r="L269" t="str">
            <v/>
          </cell>
          <cell r="M269" t="str">
            <v/>
          </cell>
          <cell r="N269" t="str">
            <v/>
          </cell>
        </row>
        <row r="270">
          <cell r="A270" t="str">
            <v/>
          </cell>
          <cell r="B270" t="str">
            <v/>
          </cell>
          <cell r="C270">
            <v>261</v>
          </cell>
          <cell r="D270" t="str">
            <v/>
          </cell>
          <cell r="E270" t="str">
            <v>x</v>
          </cell>
          <cell r="F270" t="str">
            <v/>
          </cell>
          <cell r="G270" t="str">
            <v/>
          </cell>
          <cell r="H270" t="str">
            <v/>
          </cell>
          <cell r="I270" t="str">
            <v/>
          </cell>
          <cell r="J270" t="str">
            <v/>
          </cell>
          <cell r="K270" t="str">
            <v/>
          </cell>
          <cell r="L270" t="str">
            <v/>
          </cell>
          <cell r="M270" t="str">
            <v/>
          </cell>
          <cell r="N270" t="str">
            <v/>
          </cell>
        </row>
        <row r="271">
          <cell r="A271" t="str">
            <v/>
          </cell>
          <cell r="B271" t="str">
            <v/>
          </cell>
          <cell r="C271">
            <v>262</v>
          </cell>
          <cell r="D271" t="str">
            <v/>
          </cell>
          <cell r="E271" t="str">
            <v>x</v>
          </cell>
          <cell r="F271" t="str">
            <v/>
          </cell>
          <cell r="G271" t="str">
            <v/>
          </cell>
          <cell r="H271" t="str">
            <v/>
          </cell>
          <cell r="I271" t="str">
            <v/>
          </cell>
          <cell r="J271" t="str">
            <v/>
          </cell>
          <cell r="K271" t="str">
            <v/>
          </cell>
          <cell r="L271" t="str">
            <v/>
          </cell>
          <cell r="M271" t="str">
            <v/>
          </cell>
          <cell r="N271" t="str">
            <v/>
          </cell>
        </row>
        <row r="272">
          <cell r="A272" t="str">
            <v/>
          </cell>
          <cell r="B272" t="str">
            <v/>
          </cell>
          <cell r="C272">
            <v>263</v>
          </cell>
          <cell r="D272" t="str">
            <v/>
          </cell>
          <cell r="E272" t="str">
            <v>x</v>
          </cell>
          <cell r="F272" t="str">
            <v/>
          </cell>
          <cell r="G272" t="str">
            <v/>
          </cell>
          <cell r="H272" t="str">
            <v/>
          </cell>
          <cell r="I272" t="str">
            <v/>
          </cell>
          <cell r="J272" t="str">
            <v/>
          </cell>
          <cell r="K272" t="str">
            <v/>
          </cell>
          <cell r="L272" t="str">
            <v/>
          </cell>
          <cell r="M272" t="str">
            <v/>
          </cell>
          <cell r="N272" t="str">
            <v/>
          </cell>
        </row>
        <row r="273">
          <cell r="A273" t="str">
            <v/>
          </cell>
          <cell r="B273" t="str">
            <v/>
          </cell>
          <cell r="C273">
            <v>264</v>
          </cell>
          <cell r="D273" t="str">
            <v/>
          </cell>
          <cell r="E273" t="str">
            <v>x</v>
          </cell>
          <cell r="F273" t="str">
            <v/>
          </cell>
          <cell r="G273" t="str">
            <v/>
          </cell>
          <cell r="H273" t="str">
            <v/>
          </cell>
          <cell r="I273" t="str">
            <v/>
          </cell>
          <cell r="J273" t="str">
            <v/>
          </cell>
          <cell r="K273" t="str">
            <v/>
          </cell>
          <cell r="L273" t="str">
            <v/>
          </cell>
          <cell r="M273" t="str">
            <v/>
          </cell>
          <cell r="N273" t="str">
            <v/>
          </cell>
        </row>
        <row r="274">
          <cell r="A274" t="str">
            <v/>
          </cell>
          <cell r="B274" t="str">
            <v/>
          </cell>
          <cell r="C274">
            <v>265</v>
          </cell>
          <cell r="D274" t="str">
            <v/>
          </cell>
          <cell r="E274" t="str">
            <v>x</v>
          </cell>
          <cell r="F274" t="str">
            <v/>
          </cell>
          <cell r="G274" t="str">
            <v/>
          </cell>
          <cell r="H274" t="str">
            <v/>
          </cell>
          <cell r="I274" t="str">
            <v/>
          </cell>
          <cell r="J274" t="str">
            <v/>
          </cell>
          <cell r="K274" t="str">
            <v/>
          </cell>
          <cell r="L274" t="str">
            <v/>
          </cell>
          <cell r="M274" t="str">
            <v/>
          </cell>
          <cell r="N274" t="str">
            <v/>
          </cell>
        </row>
        <row r="275">
          <cell r="A275" t="str">
            <v/>
          </cell>
          <cell r="B275" t="str">
            <v/>
          </cell>
          <cell r="C275">
            <v>266</v>
          </cell>
          <cell r="D275" t="str">
            <v/>
          </cell>
          <cell r="E275" t="str">
            <v>x</v>
          </cell>
          <cell r="F275" t="str">
            <v/>
          </cell>
          <cell r="G275" t="str">
            <v/>
          </cell>
          <cell r="H275" t="str">
            <v/>
          </cell>
          <cell r="I275" t="str">
            <v/>
          </cell>
          <cell r="J275" t="str">
            <v/>
          </cell>
          <cell r="K275" t="str">
            <v/>
          </cell>
          <cell r="L275" t="str">
            <v/>
          </cell>
          <cell r="M275" t="str">
            <v/>
          </cell>
          <cell r="N275" t="str">
            <v/>
          </cell>
        </row>
        <row r="276">
          <cell r="A276" t="str">
            <v/>
          </cell>
          <cell r="B276" t="str">
            <v/>
          </cell>
          <cell r="C276">
            <v>267</v>
          </cell>
          <cell r="D276" t="str">
            <v/>
          </cell>
          <cell r="E276" t="str">
            <v>x</v>
          </cell>
          <cell r="F276" t="str">
            <v/>
          </cell>
          <cell r="G276" t="str">
            <v/>
          </cell>
          <cell r="H276" t="str">
            <v/>
          </cell>
          <cell r="I276" t="str">
            <v/>
          </cell>
          <cell r="J276" t="str">
            <v/>
          </cell>
          <cell r="K276" t="str">
            <v/>
          </cell>
          <cell r="L276" t="str">
            <v/>
          </cell>
          <cell r="M276" t="str">
            <v/>
          </cell>
          <cell r="N276" t="str">
            <v/>
          </cell>
        </row>
        <row r="277">
          <cell r="A277" t="str">
            <v/>
          </cell>
          <cell r="B277" t="str">
            <v/>
          </cell>
          <cell r="C277">
            <v>268</v>
          </cell>
          <cell r="D277" t="str">
            <v/>
          </cell>
          <cell r="E277" t="str">
            <v>x</v>
          </cell>
          <cell r="F277" t="str">
            <v/>
          </cell>
          <cell r="G277" t="str">
            <v/>
          </cell>
          <cell r="H277" t="str">
            <v/>
          </cell>
          <cell r="I277" t="str">
            <v/>
          </cell>
          <cell r="J277" t="str">
            <v/>
          </cell>
          <cell r="K277" t="str">
            <v/>
          </cell>
          <cell r="L277" t="str">
            <v/>
          </cell>
          <cell r="M277" t="str">
            <v/>
          </cell>
          <cell r="N277" t="str">
            <v/>
          </cell>
        </row>
        <row r="278">
          <cell r="A278" t="str">
            <v/>
          </cell>
          <cell r="B278" t="str">
            <v/>
          </cell>
          <cell r="C278">
            <v>269</v>
          </cell>
          <cell r="D278" t="str">
            <v/>
          </cell>
          <cell r="E278" t="str">
            <v>x</v>
          </cell>
          <cell r="F278" t="str">
            <v/>
          </cell>
          <cell r="G278" t="str">
            <v/>
          </cell>
          <cell r="H278" t="str">
            <v/>
          </cell>
          <cell r="I278" t="str">
            <v/>
          </cell>
          <cell r="J278" t="str">
            <v/>
          </cell>
          <cell r="K278" t="str">
            <v/>
          </cell>
          <cell r="L278" t="str">
            <v/>
          </cell>
          <cell r="M278" t="str">
            <v/>
          </cell>
          <cell r="N278" t="str">
            <v/>
          </cell>
        </row>
        <row r="279">
          <cell r="A279" t="str">
            <v/>
          </cell>
          <cell r="B279" t="str">
            <v/>
          </cell>
          <cell r="C279">
            <v>270</v>
          </cell>
          <cell r="D279" t="str">
            <v/>
          </cell>
          <cell r="E279" t="str">
            <v>x</v>
          </cell>
          <cell r="F279" t="str">
            <v/>
          </cell>
          <cell r="G279" t="str">
            <v/>
          </cell>
          <cell r="H279" t="str">
            <v/>
          </cell>
          <cell r="I279" t="str">
            <v/>
          </cell>
          <cell r="J279" t="str">
            <v/>
          </cell>
          <cell r="K279" t="str">
            <v/>
          </cell>
          <cell r="L279" t="str">
            <v/>
          </cell>
          <cell r="M279" t="str">
            <v/>
          </cell>
          <cell r="N279" t="str">
            <v/>
          </cell>
        </row>
        <row r="280">
          <cell r="A280" t="str">
            <v/>
          </cell>
          <cell r="B280" t="str">
            <v/>
          </cell>
          <cell r="C280">
            <v>271</v>
          </cell>
          <cell r="D280" t="str">
            <v/>
          </cell>
          <cell r="E280" t="str">
            <v>x</v>
          </cell>
          <cell r="F280" t="str">
            <v/>
          </cell>
          <cell r="G280" t="str">
            <v/>
          </cell>
          <cell r="H280" t="str">
            <v/>
          </cell>
          <cell r="I280" t="str">
            <v/>
          </cell>
          <cell r="J280" t="str">
            <v/>
          </cell>
          <cell r="K280" t="str">
            <v/>
          </cell>
          <cell r="L280" t="str">
            <v/>
          </cell>
          <cell r="M280" t="str">
            <v/>
          </cell>
          <cell r="N280" t="str">
            <v/>
          </cell>
        </row>
        <row r="281">
          <cell r="A281" t="str">
            <v/>
          </cell>
          <cell r="B281" t="str">
            <v/>
          </cell>
          <cell r="C281">
            <v>272</v>
          </cell>
          <cell r="D281" t="str">
            <v/>
          </cell>
          <cell r="E281" t="str">
            <v>x</v>
          </cell>
          <cell r="F281" t="str">
            <v/>
          </cell>
          <cell r="G281" t="str">
            <v/>
          </cell>
          <cell r="H281" t="str">
            <v/>
          </cell>
          <cell r="I281" t="str">
            <v/>
          </cell>
          <cell r="J281" t="str">
            <v/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</row>
        <row r="282">
          <cell r="A282" t="str">
            <v/>
          </cell>
          <cell r="B282" t="str">
            <v/>
          </cell>
          <cell r="C282">
            <v>273</v>
          </cell>
          <cell r="D282" t="str">
            <v/>
          </cell>
          <cell r="E282" t="str">
            <v>x</v>
          </cell>
          <cell r="F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</row>
        <row r="283">
          <cell r="A283" t="str">
            <v/>
          </cell>
          <cell r="B283" t="str">
            <v/>
          </cell>
          <cell r="C283">
            <v>274</v>
          </cell>
          <cell r="D283" t="str">
            <v/>
          </cell>
          <cell r="E283" t="str">
            <v>x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</row>
        <row r="284">
          <cell r="A284" t="str">
            <v/>
          </cell>
          <cell r="B284" t="str">
            <v/>
          </cell>
          <cell r="C284">
            <v>275</v>
          </cell>
          <cell r="D284" t="str">
            <v/>
          </cell>
          <cell r="E284" t="str">
            <v>x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</row>
        <row r="285">
          <cell r="A285" t="str">
            <v/>
          </cell>
          <cell r="B285" t="str">
            <v/>
          </cell>
          <cell r="C285">
            <v>276</v>
          </cell>
          <cell r="D285" t="str">
            <v/>
          </cell>
          <cell r="E285" t="str">
            <v>x</v>
          </cell>
          <cell r="F285" t="str">
            <v/>
          </cell>
          <cell r="G285" t="str">
            <v/>
          </cell>
          <cell r="H285" t="str">
            <v/>
          </cell>
          <cell r="I285" t="str">
            <v/>
          </cell>
          <cell r="J285" t="str">
            <v/>
          </cell>
          <cell r="K285" t="str">
            <v/>
          </cell>
          <cell r="L285" t="str">
            <v/>
          </cell>
          <cell r="M285" t="str">
            <v/>
          </cell>
          <cell r="N285" t="str">
            <v/>
          </cell>
        </row>
        <row r="286">
          <cell r="A286" t="str">
            <v/>
          </cell>
          <cell r="B286" t="str">
            <v/>
          </cell>
          <cell r="C286">
            <v>277</v>
          </cell>
          <cell r="D286" t="str">
            <v/>
          </cell>
          <cell r="E286" t="str">
            <v>x</v>
          </cell>
          <cell r="F286" t="str">
            <v/>
          </cell>
          <cell r="G286" t="str">
            <v/>
          </cell>
          <cell r="H286" t="str">
            <v/>
          </cell>
          <cell r="I286" t="str">
            <v/>
          </cell>
          <cell r="J286" t="str">
            <v/>
          </cell>
          <cell r="K286" t="str">
            <v/>
          </cell>
          <cell r="L286" t="str">
            <v/>
          </cell>
          <cell r="M286" t="str">
            <v/>
          </cell>
          <cell r="N286" t="str">
            <v/>
          </cell>
        </row>
        <row r="287">
          <cell r="A287" t="str">
            <v/>
          </cell>
          <cell r="B287" t="str">
            <v/>
          </cell>
          <cell r="C287">
            <v>278</v>
          </cell>
          <cell r="D287" t="str">
            <v/>
          </cell>
          <cell r="E287" t="str">
            <v>x</v>
          </cell>
          <cell r="F287" t="str">
            <v/>
          </cell>
          <cell r="G287" t="str">
            <v/>
          </cell>
          <cell r="H287" t="str">
            <v/>
          </cell>
          <cell r="I287" t="str">
            <v/>
          </cell>
          <cell r="J287" t="str">
            <v/>
          </cell>
          <cell r="K287" t="str">
            <v/>
          </cell>
          <cell r="L287" t="str">
            <v/>
          </cell>
          <cell r="M287" t="str">
            <v/>
          </cell>
          <cell r="N287" t="str">
            <v/>
          </cell>
        </row>
        <row r="288">
          <cell r="A288" t="str">
            <v/>
          </cell>
          <cell r="B288" t="str">
            <v/>
          </cell>
          <cell r="C288">
            <v>279</v>
          </cell>
          <cell r="D288" t="str">
            <v/>
          </cell>
          <cell r="E288" t="str">
            <v>x</v>
          </cell>
          <cell r="F288" t="str">
            <v/>
          </cell>
          <cell r="G288" t="str">
            <v/>
          </cell>
          <cell r="H288" t="str">
            <v/>
          </cell>
          <cell r="I288" t="str">
            <v/>
          </cell>
          <cell r="J288" t="str">
            <v/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</row>
        <row r="289">
          <cell r="A289" t="str">
            <v/>
          </cell>
          <cell r="B289" t="str">
            <v/>
          </cell>
          <cell r="C289">
            <v>280</v>
          </cell>
          <cell r="D289" t="str">
            <v/>
          </cell>
          <cell r="E289" t="str">
            <v>x</v>
          </cell>
          <cell r="F289" t="str">
            <v/>
          </cell>
          <cell r="G289" t="str">
            <v/>
          </cell>
          <cell r="H289" t="str">
            <v/>
          </cell>
          <cell r="I289" t="str">
            <v/>
          </cell>
          <cell r="J289" t="str">
            <v/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</row>
        <row r="290">
          <cell r="A290" t="str">
            <v/>
          </cell>
          <cell r="B290" t="str">
            <v/>
          </cell>
          <cell r="C290">
            <v>281</v>
          </cell>
          <cell r="D290" t="str">
            <v/>
          </cell>
          <cell r="E290" t="str">
            <v>x</v>
          </cell>
          <cell r="F290" t="str">
            <v/>
          </cell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</row>
        <row r="291">
          <cell r="A291" t="str">
            <v/>
          </cell>
          <cell r="B291" t="str">
            <v/>
          </cell>
          <cell r="C291">
            <v>282</v>
          </cell>
          <cell r="D291" t="str">
            <v/>
          </cell>
          <cell r="E291" t="str">
            <v>x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</row>
        <row r="292">
          <cell r="A292" t="str">
            <v/>
          </cell>
          <cell r="B292" t="str">
            <v/>
          </cell>
          <cell r="C292">
            <v>283</v>
          </cell>
          <cell r="D292" t="str">
            <v/>
          </cell>
          <cell r="E292" t="str">
            <v>x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</row>
        <row r="293">
          <cell r="A293" t="str">
            <v/>
          </cell>
          <cell r="B293" t="str">
            <v/>
          </cell>
          <cell r="C293">
            <v>284</v>
          </cell>
          <cell r="D293" t="str">
            <v/>
          </cell>
          <cell r="E293" t="str">
            <v>x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</row>
        <row r="294">
          <cell r="A294" t="str">
            <v/>
          </cell>
          <cell r="B294" t="str">
            <v/>
          </cell>
          <cell r="C294">
            <v>285</v>
          </cell>
          <cell r="D294" t="str">
            <v/>
          </cell>
          <cell r="E294" t="str">
            <v>x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</row>
        <row r="295">
          <cell r="A295" t="str">
            <v/>
          </cell>
          <cell r="B295" t="str">
            <v/>
          </cell>
          <cell r="C295">
            <v>286</v>
          </cell>
          <cell r="D295" t="str">
            <v/>
          </cell>
          <cell r="E295" t="str">
            <v>x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</row>
        <row r="296">
          <cell r="A296" t="str">
            <v/>
          </cell>
          <cell r="B296" t="str">
            <v/>
          </cell>
          <cell r="C296">
            <v>287</v>
          </cell>
          <cell r="D296" t="str">
            <v/>
          </cell>
          <cell r="E296" t="str">
            <v>x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</row>
        <row r="297">
          <cell r="A297" t="str">
            <v/>
          </cell>
          <cell r="B297" t="str">
            <v/>
          </cell>
          <cell r="C297">
            <v>288</v>
          </cell>
          <cell r="D297" t="str">
            <v/>
          </cell>
          <cell r="E297" t="str">
            <v>x</v>
          </cell>
          <cell r="F297" t="str">
            <v/>
          </cell>
          <cell r="G297" t="str">
            <v/>
          </cell>
          <cell r="H297" t="str">
            <v/>
          </cell>
          <cell r="I297" t="str">
            <v/>
          </cell>
          <cell r="J297" t="str">
            <v/>
          </cell>
          <cell r="K297" t="str">
            <v/>
          </cell>
          <cell r="L297" t="str">
            <v/>
          </cell>
          <cell r="M297" t="str">
            <v/>
          </cell>
          <cell r="N297" t="str">
            <v/>
          </cell>
        </row>
        <row r="298">
          <cell r="A298" t="str">
            <v/>
          </cell>
          <cell r="B298" t="str">
            <v/>
          </cell>
          <cell r="C298">
            <v>289</v>
          </cell>
          <cell r="D298" t="str">
            <v/>
          </cell>
          <cell r="E298" t="str">
            <v>x</v>
          </cell>
          <cell r="F298" t="str">
            <v/>
          </cell>
          <cell r="G298" t="str">
            <v/>
          </cell>
          <cell r="H298" t="str">
            <v/>
          </cell>
          <cell r="I298" t="str">
            <v/>
          </cell>
          <cell r="J298" t="str">
            <v/>
          </cell>
          <cell r="K298" t="str">
            <v/>
          </cell>
          <cell r="L298" t="str">
            <v/>
          </cell>
          <cell r="M298" t="str">
            <v/>
          </cell>
          <cell r="N298" t="str">
            <v/>
          </cell>
        </row>
        <row r="299">
          <cell r="A299" t="str">
            <v/>
          </cell>
          <cell r="B299" t="str">
            <v/>
          </cell>
          <cell r="C299">
            <v>290</v>
          </cell>
          <cell r="D299" t="str">
            <v/>
          </cell>
          <cell r="E299" t="str">
            <v>x</v>
          </cell>
          <cell r="F299" t="str">
            <v/>
          </cell>
          <cell r="G299" t="str">
            <v/>
          </cell>
          <cell r="H299" t="str">
            <v/>
          </cell>
          <cell r="I299" t="str">
            <v/>
          </cell>
          <cell r="J299" t="str">
            <v/>
          </cell>
          <cell r="K299" t="str">
            <v/>
          </cell>
          <cell r="L299" t="str">
            <v/>
          </cell>
          <cell r="M299" t="str">
            <v/>
          </cell>
          <cell r="N299" t="str">
            <v/>
          </cell>
        </row>
        <row r="300">
          <cell r="A300" t="str">
            <v/>
          </cell>
          <cell r="B300" t="str">
            <v/>
          </cell>
          <cell r="C300">
            <v>291</v>
          </cell>
          <cell r="D300" t="str">
            <v/>
          </cell>
          <cell r="E300" t="str">
            <v>x</v>
          </cell>
          <cell r="F300" t="str">
            <v/>
          </cell>
          <cell r="G300" t="str">
            <v/>
          </cell>
          <cell r="H300" t="str">
            <v/>
          </cell>
          <cell r="I300" t="str">
            <v/>
          </cell>
          <cell r="J300" t="str">
            <v/>
          </cell>
          <cell r="K300" t="str">
            <v/>
          </cell>
          <cell r="L300" t="str">
            <v/>
          </cell>
          <cell r="M300" t="str">
            <v/>
          </cell>
          <cell r="N300" t="str">
            <v/>
          </cell>
        </row>
        <row r="301">
          <cell r="A301" t="str">
            <v/>
          </cell>
          <cell r="B301" t="str">
            <v/>
          </cell>
          <cell r="C301">
            <v>292</v>
          </cell>
          <cell r="D301" t="str">
            <v/>
          </cell>
          <cell r="E301" t="str">
            <v>x</v>
          </cell>
          <cell r="F301" t="str">
            <v/>
          </cell>
          <cell r="G301" t="str">
            <v/>
          </cell>
          <cell r="H301" t="str">
            <v/>
          </cell>
          <cell r="I301" t="str">
            <v/>
          </cell>
          <cell r="J301" t="str">
            <v/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</row>
        <row r="302">
          <cell r="A302" t="str">
            <v/>
          </cell>
          <cell r="B302" t="str">
            <v/>
          </cell>
          <cell r="C302">
            <v>293</v>
          </cell>
          <cell r="D302" t="str">
            <v/>
          </cell>
          <cell r="E302" t="str">
            <v>x</v>
          </cell>
          <cell r="F302" t="str">
            <v/>
          </cell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</row>
        <row r="303">
          <cell r="A303" t="str">
            <v/>
          </cell>
          <cell r="B303" t="str">
            <v/>
          </cell>
          <cell r="C303">
            <v>294</v>
          </cell>
          <cell r="D303" t="str">
            <v/>
          </cell>
          <cell r="E303" t="str">
            <v>x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</row>
        <row r="304">
          <cell r="A304" t="str">
            <v/>
          </cell>
          <cell r="B304" t="str">
            <v/>
          </cell>
          <cell r="C304">
            <v>295</v>
          </cell>
          <cell r="D304" t="str">
            <v/>
          </cell>
          <cell r="E304" t="str">
            <v>x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</row>
        <row r="305">
          <cell r="A305" t="str">
            <v/>
          </cell>
          <cell r="B305" t="str">
            <v/>
          </cell>
          <cell r="C305">
            <v>296</v>
          </cell>
          <cell r="D305" t="str">
            <v/>
          </cell>
          <cell r="E305" t="str">
            <v>x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</row>
        <row r="306">
          <cell r="A306" t="str">
            <v/>
          </cell>
          <cell r="B306" t="str">
            <v/>
          </cell>
          <cell r="C306">
            <v>297</v>
          </cell>
          <cell r="D306" t="str">
            <v/>
          </cell>
          <cell r="E306" t="str">
            <v>x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</row>
        <row r="307">
          <cell r="A307" t="str">
            <v/>
          </cell>
          <cell r="B307" t="str">
            <v/>
          </cell>
          <cell r="C307">
            <v>298</v>
          </cell>
          <cell r="D307" t="str">
            <v/>
          </cell>
          <cell r="E307" t="str">
            <v>x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</row>
        <row r="308">
          <cell r="A308" t="str">
            <v/>
          </cell>
          <cell r="B308" t="str">
            <v/>
          </cell>
          <cell r="C308">
            <v>299</v>
          </cell>
          <cell r="D308" t="str">
            <v/>
          </cell>
          <cell r="E308" t="str">
            <v>x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</row>
        <row r="309">
          <cell r="A309" t="str">
            <v/>
          </cell>
          <cell r="B309" t="str">
            <v/>
          </cell>
          <cell r="C309">
            <v>300</v>
          </cell>
          <cell r="D309" t="str">
            <v/>
          </cell>
          <cell r="E309" t="str">
            <v>x</v>
          </cell>
          <cell r="F309" t="str">
            <v/>
          </cell>
          <cell r="G309" t="str">
            <v/>
          </cell>
          <cell r="H309" t="str">
            <v/>
          </cell>
          <cell r="I309" t="str">
            <v/>
          </cell>
          <cell r="J309" t="str">
            <v/>
          </cell>
          <cell r="K309" t="str">
            <v/>
          </cell>
          <cell r="L309" t="str">
            <v/>
          </cell>
          <cell r="M309" t="str">
            <v/>
          </cell>
          <cell r="N309" t="str">
            <v/>
          </cell>
        </row>
        <row r="310">
          <cell r="A310" t="str">
            <v/>
          </cell>
          <cell r="B310" t="str">
            <v/>
          </cell>
          <cell r="C310">
            <v>301</v>
          </cell>
          <cell r="D310" t="str">
            <v/>
          </cell>
          <cell r="E310" t="str">
            <v>x</v>
          </cell>
          <cell r="F310" t="str">
            <v/>
          </cell>
          <cell r="G310" t="str">
            <v/>
          </cell>
          <cell r="H310" t="str">
            <v/>
          </cell>
          <cell r="I310" t="str">
            <v/>
          </cell>
          <cell r="J310" t="str">
            <v/>
          </cell>
          <cell r="K310" t="str">
            <v/>
          </cell>
          <cell r="L310" t="str">
            <v/>
          </cell>
          <cell r="M310" t="str">
            <v/>
          </cell>
          <cell r="N310" t="str">
            <v/>
          </cell>
        </row>
        <row r="311">
          <cell r="A311" t="str">
            <v/>
          </cell>
          <cell r="B311" t="str">
            <v/>
          </cell>
          <cell r="C311">
            <v>302</v>
          </cell>
          <cell r="D311" t="str">
            <v/>
          </cell>
          <cell r="E311" t="str">
            <v>x</v>
          </cell>
          <cell r="F311" t="str">
            <v/>
          </cell>
          <cell r="G311" t="str">
            <v/>
          </cell>
          <cell r="H311" t="str">
            <v/>
          </cell>
          <cell r="I311" t="str">
            <v/>
          </cell>
          <cell r="J311" t="str">
            <v/>
          </cell>
          <cell r="K311" t="str">
            <v/>
          </cell>
          <cell r="L311" t="str">
            <v/>
          </cell>
          <cell r="M311" t="str">
            <v/>
          </cell>
          <cell r="N311" t="str">
            <v/>
          </cell>
        </row>
        <row r="312">
          <cell r="A312" t="str">
            <v/>
          </cell>
          <cell r="B312" t="str">
            <v/>
          </cell>
          <cell r="C312">
            <v>303</v>
          </cell>
          <cell r="D312" t="str">
            <v/>
          </cell>
          <cell r="E312" t="str">
            <v>x</v>
          </cell>
          <cell r="F312" t="str">
            <v/>
          </cell>
          <cell r="G312" t="str">
            <v/>
          </cell>
          <cell r="H312" t="str">
            <v/>
          </cell>
          <cell r="I312" t="str">
            <v/>
          </cell>
          <cell r="J312" t="str">
            <v/>
          </cell>
          <cell r="K312" t="str">
            <v/>
          </cell>
          <cell r="L312" t="str">
            <v/>
          </cell>
          <cell r="M312" t="str">
            <v/>
          </cell>
          <cell r="N312" t="str">
            <v/>
          </cell>
        </row>
        <row r="313">
          <cell r="A313" t="str">
            <v/>
          </cell>
          <cell r="B313" t="str">
            <v/>
          </cell>
          <cell r="C313">
            <v>304</v>
          </cell>
          <cell r="D313" t="str">
            <v/>
          </cell>
          <cell r="E313" t="str">
            <v>x</v>
          </cell>
          <cell r="F313" t="str">
            <v/>
          </cell>
          <cell r="G313" t="str">
            <v/>
          </cell>
          <cell r="H313" t="str">
            <v/>
          </cell>
          <cell r="I313" t="str">
            <v/>
          </cell>
          <cell r="J313" t="str">
            <v/>
          </cell>
          <cell r="K313" t="str">
            <v/>
          </cell>
          <cell r="L313" t="str">
            <v/>
          </cell>
          <cell r="M313" t="str">
            <v/>
          </cell>
          <cell r="N313" t="str">
            <v/>
          </cell>
        </row>
        <row r="314">
          <cell r="A314" t="str">
            <v/>
          </cell>
          <cell r="B314" t="str">
            <v/>
          </cell>
          <cell r="C314">
            <v>305</v>
          </cell>
          <cell r="D314" t="str">
            <v/>
          </cell>
          <cell r="E314" t="str">
            <v>x</v>
          </cell>
          <cell r="F314" t="str">
            <v/>
          </cell>
          <cell r="G314" t="str">
            <v/>
          </cell>
          <cell r="H314" t="str">
            <v/>
          </cell>
          <cell r="I314" t="str">
            <v/>
          </cell>
          <cell r="J314" t="str">
            <v/>
          </cell>
          <cell r="K314" t="str">
            <v/>
          </cell>
          <cell r="L314" t="str">
            <v/>
          </cell>
          <cell r="M314" t="str">
            <v/>
          </cell>
          <cell r="N314" t="str">
            <v/>
          </cell>
        </row>
        <row r="315">
          <cell r="A315" t="str">
            <v/>
          </cell>
          <cell r="B315" t="str">
            <v/>
          </cell>
          <cell r="C315">
            <v>306</v>
          </cell>
          <cell r="D315" t="str">
            <v/>
          </cell>
          <cell r="E315" t="str">
            <v>x</v>
          </cell>
          <cell r="F315" t="str">
            <v/>
          </cell>
          <cell r="G315" t="str">
            <v/>
          </cell>
          <cell r="H315" t="str">
            <v/>
          </cell>
          <cell r="I315" t="str">
            <v/>
          </cell>
          <cell r="J315" t="str">
            <v/>
          </cell>
          <cell r="K315" t="str">
            <v/>
          </cell>
          <cell r="L315" t="str">
            <v/>
          </cell>
          <cell r="M315" t="str">
            <v/>
          </cell>
          <cell r="N315" t="str">
            <v/>
          </cell>
        </row>
        <row r="316">
          <cell r="A316" t="str">
            <v/>
          </cell>
          <cell r="B316" t="str">
            <v/>
          </cell>
          <cell r="C316">
            <v>307</v>
          </cell>
          <cell r="D316" t="str">
            <v/>
          </cell>
          <cell r="E316" t="str">
            <v>x</v>
          </cell>
          <cell r="F316" t="str">
            <v/>
          </cell>
          <cell r="G316" t="str">
            <v/>
          </cell>
          <cell r="H316" t="str">
            <v/>
          </cell>
          <cell r="I316" t="str">
            <v/>
          </cell>
          <cell r="J316" t="str">
            <v/>
          </cell>
          <cell r="K316" t="str">
            <v/>
          </cell>
          <cell r="L316" t="str">
            <v/>
          </cell>
          <cell r="M316" t="str">
            <v/>
          </cell>
          <cell r="N316" t="str">
            <v/>
          </cell>
        </row>
        <row r="317">
          <cell r="A317" t="str">
            <v/>
          </cell>
          <cell r="B317" t="str">
            <v/>
          </cell>
          <cell r="C317">
            <v>308</v>
          </cell>
          <cell r="D317" t="str">
            <v/>
          </cell>
          <cell r="E317" t="str">
            <v>x</v>
          </cell>
          <cell r="F317" t="str">
            <v/>
          </cell>
          <cell r="G317" t="str">
            <v/>
          </cell>
          <cell r="H317" t="str">
            <v/>
          </cell>
          <cell r="I317" t="str">
            <v/>
          </cell>
          <cell r="J317" t="str">
            <v/>
          </cell>
          <cell r="K317" t="str">
            <v/>
          </cell>
          <cell r="L317" t="str">
            <v/>
          </cell>
          <cell r="M317" t="str">
            <v/>
          </cell>
          <cell r="N317" t="str">
            <v/>
          </cell>
        </row>
        <row r="318">
          <cell r="A318" t="str">
            <v/>
          </cell>
          <cell r="B318" t="str">
            <v/>
          </cell>
          <cell r="C318">
            <v>309</v>
          </cell>
          <cell r="D318" t="str">
            <v/>
          </cell>
          <cell r="E318" t="str">
            <v>x</v>
          </cell>
          <cell r="F318" t="str">
            <v/>
          </cell>
          <cell r="G318" t="str">
            <v/>
          </cell>
          <cell r="H318" t="str">
            <v/>
          </cell>
          <cell r="I318" t="str">
            <v/>
          </cell>
          <cell r="J318" t="str">
            <v/>
          </cell>
          <cell r="K318" t="str">
            <v/>
          </cell>
          <cell r="L318" t="str">
            <v/>
          </cell>
          <cell r="M318" t="str">
            <v/>
          </cell>
          <cell r="N318" t="str">
            <v/>
          </cell>
        </row>
        <row r="319">
          <cell r="A319" t="str">
            <v/>
          </cell>
          <cell r="B319" t="str">
            <v/>
          </cell>
          <cell r="C319">
            <v>310</v>
          </cell>
          <cell r="D319" t="str">
            <v/>
          </cell>
          <cell r="E319" t="str">
            <v>x</v>
          </cell>
          <cell r="F319" t="str">
            <v/>
          </cell>
          <cell r="G319" t="str">
            <v/>
          </cell>
          <cell r="H319" t="str">
            <v/>
          </cell>
          <cell r="I319" t="str">
            <v/>
          </cell>
          <cell r="J319" t="str">
            <v/>
          </cell>
          <cell r="K319" t="str">
            <v/>
          </cell>
          <cell r="L319" t="str">
            <v/>
          </cell>
          <cell r="M319" t="str">
            <v/>
          </cell>
          <cell r="N319" t="str">
            <v/>
          </cell>
        </row>
        <row r="320">
          <cell r="A320" t="str">
            <v/>
          </cell>
          <cell r="B320" t="str">
            <v/>
          </cell>
          <cell r="C320">
            <v>311</v>
          </cell>
          <cell r="D320" t="str">
            <v/>
          </cell>
          <cell r="E320" t="str">
            <v>x</v>
          </cell>
          <cell r="F320" t="str">
            <v/>
          </cell>
          <cell r="G320" t="str">
            <v/>
          </cell>
          <cell r="H320" t="str">
            <v/>
          </cell>
          <cell r="I320" t="str">
            <v/>
          </cell>
          <cell r="J320" t="str">
            <v/>
          </cell>
          <cell r="K320" t="str">
            <v/>
          </cell>
          <cell r="L320" t="str">
            <v/>
          </cell>
          <cell r="M320" t="str">
            <v/>
          </cell>
          <cell r="N320" t="str">
            <v/>
          </cell>
        </row>
        <row r="321">
          <cell r="A321" t="str">
            <v/>
          </cell>
          <cell r="B321" t="str">
            <v/>
          </cell>
          <cell r="C321">
            <v>312</v>
          </cell>
          <cell r="D321" t="str">
            <v/>
          </cell>
          <cell r="E321" t="str">
            <v>x</v>
          </cell>
          <cell r="F321" t="str">
            <v/>
          </cell>
          <cell r="G321" t="str">
            <v/>
          </cell>
          <cell r="H321" t="str">
            <v/>
          </cell>
          <cell r="I321" t="str">
            <v/>
          </cell>
          <cell r="J321" t="str">
            <v/>
          </cell>
          <cell r="K321" t="str">
            <v/>
          </cell>
          <cell r="L321" t="str">
            <v/>
          </cell>
          <cell r="M321" t="str">
            <v/>
          </cell>
          <cell r="N321" t="str">
            <v/>
          </cell>
        </row>
        <row r="322">
          <cell r="A322" t="str">
            <v/>
          </cell>
          <cell r="B322" t="str">
            <v/>
          </cell>
          <cell r="C322">
            <v>313</v>
          </cell>
          <cell r="D322" t="str">
            <v/>
          </cell>
          <cell r="E322" t="str">
            <v>x</v>
          </cell>
          <cell r="F322" t="str">
            <v/>
          </cell>
          <cell r="G322" t="str">
            <v/>
          </cell>
          <cell r="H322" t="str">
            <v/>
          </cell>
          <cell r="I322" t="str">
            <v/>
          </cell>
          <cell r="J322" t="str">
            <v/>
          </cell>
          <cell r="K322" t="str">
            <v/>
          </cell>
          <cell r="L322" t="str">
            <v/>
          </cell>
          <cell r="M322" t="str">
            <v/>
          </cell>
          <cell r="N322" t="str">
            <v/>
          </cell>
        </row>
        <row r="323">
          <cell r="A323" t="str">
            <v/>
          </cell>
          <cell r="B323" t="str">
            <v/>
          </cell>
          <cell r="C323">
            <v>314</v>
          </cell>
          <cell r="D323" t="str">
            <v/>
          </cell>
          <cell r="E323" t="str">
            <v>x</v>
          </cell>
          <cell r="F323" t="str">
            <v/>
          </cell>
          <cell r="G323" t="str">
            <v/>
          </cell>
          <cell r="H323" t="str">
            <v/>
          </cell>
          <cell r="I323" t="str">
            <v/>
          </cell>
          <cell r="J323" t="str">
            <v/>
          </cell>
          <cell r="K323" t="str">
            <v/>
          </cell>
          <cell r="L323" t="str">
            <v/>
          </cell>
          <cell r="M323" t="str">
            <v/>
          </cell>
          <cell r="N323" t="str">
            <v/>
          </cell>
        </row>
        <row r="324">
          <cell r="A324" t="str">
            <v/>
          </cell>
          <cell r="B324" t="str">
            <v/>
          </cell>
          <cell r="C324">
            <v>315</v>
          </cell>
          <cell r="D324" t="str">
            <v/>
          </cell>
          <cell r="E324" t="str">
            <v>x</v>
          </cell>
          <cell r="F324" t="str">
            <v/>
          </cell>
          <cell r="G324" t="str">
            <v/>
          </cell>
          <cell r="H324" t="str">
            <v/>
          </cell>
          <cell r="I324" t="str">
            <v/>
          </cell>
          <cell r="J324" t="str">
            <v/>
          </cell>
          <cell r="K324" t="str">
            <v/>
          </cell>
          <cell r="L324" t="str">
            <v/>
          </cell>
          <cell r="M324" t="str">
            <v/>
          </cell>
          <cell r="N324" t="str">
            <v/>
          </cell>
        </row>
        <row r="325">
          <cell r="A325" t="str">
            <v/>
          </cell>
          <cell r="B325" t="str">
            <v/>
          </cell>
          <cell r="C325">
            <v>316</v>
          </cell>
          <cell r="D325" t="str">
            <v/>
          </cell>
          <cell r="E325" t="str">
            <v>x</v>
          </cell>
          <cell r="F325" t="str">
            <v/>
          </cell>
          <cell r="G325" t="str">
            <v/>
          </cell>
          <cell r="H325" t="str">
            <v/>
          </cell>
          <cell r="I325" t="str">
            <v/>
          </cell>
          <cell r="J325" t="str">
            <v/>
          </cell>
          <cell r="K325" t="str">
            <v/>
          </cell>
          <cell r="L325" t="str">
            <v/>
          </cell>
          <cell r="M325" t="str">
            <v/>
          </cell>
          <cell r="N325" t="str">
            <v/>
          </cell>
        </row>
        <row r="326">
          <cell r="A326" t="str">
            <v/>
          </cell>
          <cell r="B326" t="str">
            <v/>
          </cell>
          <cell r="C326">
            <v>317</v>
          </cell>
          <cell r="D326" t="str">
            <v/>
          </cell>
          <cell r="E326" t="str">
            <v>x</v>
          </cell>
          <cell r="F326" t="str">
            <v/>
          </cell>
          <cell r="G326" t="str">
            <v/>
          </cell>
          <cell r="H326" t="str">
            <v/>
          </cell>
          <cell r="I326" t="str">
            <v/>
          </cell>
          <cell r="J326" t="str">
            <v/>
          </cell>
          <cell r="K326" t="str">
            <v/>
          </cell>
          <cell r="L326" t="str">
            <v/>
          </cell>
          <cell r="M326" t="str">
            <v/>
          </cell>
          <cell r="N326" t="str">
            <v/>
          </cell>
        </row>
        <row r="327">
          <cell r="A327" t="str">
            <v/>
          </cell>
          <cell r="B327" t="str">
            <v/>
          </cell>
          <cell r="C327">
            <v>318</v>
          </cell>
          <cell r="D327" t="str">
            <v/>
          </cell>
          <cell r="E327" t="str">
            <v>x</v>
          </cell>
          <cell r="F327" t="str">
            <v/>
          </cell>
          <cell r="G327" t="str">
            <v/>
          </cell>
          <cell r="H327" t="str">
            <v/>
          </cell>
          <cell r="I327" t="str">
            <v/>
          </cell>
          <cell r="J327" t="str">
            <v/>
          </cell>
          <cell r="K327" t="str">
            <v/>
          </cell>
          <cell r="L327" t="str">
            <v/>
          </cell>
          <cell r="M327" t="str">
            <v/>
          </cell>
          <cell r="N327" t="str">
            <v/>
          </cell>
        </row>
        <row r="328">
          <cell r="A328" t="str">
            <v/>
          </cell>
          <cell r="B328" t="str">
            <v/>
          </cell>
          <cell r="C328">
            <v>319</v>
          </cell>
          <cell r="D328" t="str">
            <v/>
          </cell>
          <cell r="E328" t="str">
            <v>x</v>
          </cell>
          <cell r="F328" t="str">
            <v/>
          </cell>
          <cell r="G328" t="str">
            <v/>
          </cell>
          <cell r="H328" t="str">
            <v/>
          </cell>
          <cell r="I328" t="str">
            <v/>
          </cell>
          <cell r="J328" t="str">
            <v/>
          </cell>
          <cell r="K328" t="str">
            <v/>
          </cell>
          <cell r="L328" t="str">
            <v/>
          </cell>
          <cell r="M328" t="str">
            <v/>
          </cell>
          <cell r="N328" t="str">
            <v/>
          </cell>
        </row>
        <row r="329">
          <cell r="A329" t="str">
            <v/>
          </cell>
          <cell r="B329" t="str">
            <v/>
          </cell>
          <cell r="C329">
            <v>320</v>
          </cell>
          <cell r="D329" t="str">
            <v/>
          </cell>
          <cell r="E329" t="str">
            <v>x</v>
          </cell>
          <cell r="F329" t="str">
            <v/>
          </cell>
          <cell r="G329" t="str">
            <v/>
          </cell>
          <cell r="H329" t="str">
            <v/>
          </cell>
          <cell r="I329" t="str">
            <v/>
          </cell>
          <cell r="J329" t="str">
            <v/>
          </cell>
          <cell r="K329" t="str">
            <v/>
          </cell>
          <cell r="L329" t="str">
            <v/>
          </cell>
          <cell r="M329" t="str">
            <v/>
          </cell>
          <cell r="N329" t="str">
            <v/>
          </cell>
        </row>
        <row r="330">
          <cell r="A330" t="str">
            <v/>
          </cell>
          <cell r="B330" t="str">
            <v/>
          </cell>
          <cell r="C330">
            <v>321</v>
          </cell>
          <cell r="D330" t="str">
            <v/>
          </cell>
          <cell r="E330" t="str">
            <v>x</v>
          </cell>
          <cell r="F330" t="str">
            <v/>
          </cell>
          <cell r="G330" t="str">
            <v/>
          </cell>
          <cell r="H330" t="str">
            <v/>
          </cell>
          <cell r="I330" t="str">
            <v/>
          </cell>
          <cell r="J330" t="str">
            <v/>
          </cell>
          <cell r="K330" t="str">
            <v/>
          </cell>
          <cell r="L330" t="str">
            <v/>
          </cell>
          <cell r="M330" t="str">
            <v/>
          </cell>
          <cell r="N330" t="str">
            <v/>
          </cell>
        </row>
        <row r="331">
          <cell r="A331" t="str">
            <v/>
          </cell>
          <cell r="B331" t="str">
            <v/>
          </cell>
          <cell r="C331">
            <v>322</v>
          </cell>
          <cell r="D331" t="str">
            <v/>
          </cell>
          <cell r="E331" t="str">
            <v>x</v>
          </cell>
          <cell r="F331" t="str">
            <v/>
          </cell>
          <cell r="G331" t="str">
            <v/>
          </cell>
          <cell r="H331" t="str">
            <v/>
          </cell>
          <cell r="I331" t="str">
            <v/>
          </cell>
          <cell r="J331" t="str">
            <v/>
          </cell>
          <cell r="K331" t="str">
            <v/>
          </cell>
          <cell r="L331" t="str">
            <v/>
          </cell>
          <cell r="M331" t="str">
            <v/>
          </cell>
          <cell r="N331" t="str">
            <v/>
          </cell>
        </row>
        <row r="332">
          <cell r="A332" t="str">
            <v/>
          </cell>
          <cell r="B332" t="str">
            <v/>
          </cell>
          <cell r="C332">
            <v>323</v>
          </cell>
          <cell r="D332" t="str">
            <v/>
          </cell>
          <cell r="E332" t="str">
            <v>x</v>
          </cell>
          <cell r="F332" t="str">
            <v/>
          </cell>
          <cell r="G332" t="str">
            <v/>
          </cell>
          <cell r="H332" t="str">
            <v/>
          </cell>
          <cell r="I332" t="str">
            <v/>
          </cell>
          <cell r="J332" t="str">
            <v/>
          </cell>
          <cell r="K332" t="str">
            <v/>
          </cell>
          <cell r="L332" t="str">
            <v/>
          </cell>
          <cell r="M332" t="str">
            <v/>
          </cell>
          <cell r="N332" t="str">
            <v/>
          </cell>
        </row>
        <row r="333">
          <cell r="A333" t="str">
            <v/>
          </cell>
          <cell r="B333" t="str">
            <v/>
          </cell>
          <cell r="C333">
            <v>324</v>
          </cell>
          <cell r="D333" t="str">
            <v/>
          </cell>
          <cell r="E333" t="str">
            <v>x</v>
          </cell>
          <cell r="F333" t="str">
            <v/>
          </cell>
          <cell r="G333" t="str">
            <v/>
          </cell>
          <cell r="H333" t="str">
            <v/>
          </cell>
          <cell r="I333" t="str">
            <v/>
          </cell>
          <cell r="J333" t="str">
            <v/>
          </cell>
          <cell r="K333" t="str">
            <v/>
          </cell>
          <cell r="L333" t="str">
            <v/>
          </cell>
          <cell r="M333" t="str">
            <v/>
          </cell>
          <cell r="N333" t="str">
            <v/>
          </cell>
        </row>
        <row r="334">
          <cell r="A334" t="str">
            <v/>
          </cell>
          <cell r="B334" t="str">
            <v/>
          </cell>
          <cell r="C334">
            <v>325</v>
          </cell>
          <cell r="D334" t="str">
            <v/>
          </cell>
          <cell r="E334" t="str">
            <v>x</v>
          </cell>
          <cell r="F334" t="str">
            <v/>
          </cell>
          <cell r="G334" t="str">
            <v/>
          </cell>
          <cell r="H334" t="str">
            <v/>
          </cell>
          <cell r="I334" t="str">
            <v/>
          </cell>
          <cell r="J334" t="str">
            <v/>
          </cell>
          <cell r="K334" t="str">
            <v/>
          </cell>
          <cell r="L334" t="str">
            <v/>
          </cell>
          <cell r="M334" t="str">
            <v/>
          </cell>
          <cell r="N334" t="str">
            <v/>
          </cell>
        </row>
        <row r="335">
          <cell r="A335" t="str">
            <v/>
          </cell>
          <cell r="B335" t="str">
            <v/>
          </cell>
          <cell r="C335">
            <v>326</v>
          </cell>
          <cell r="D335" t="str">
            <v/>
          </cell>
          <cell r="E335" t="str">
            <v>x</v>
          </cell>
          <cell r="F335" t="str">
            <v/>
          </cell>
          <cell r="G335" t="str">
            <v/>
          </cell>
          <cell r="H335" t="str">
            <v/>
          </cell>
          <cell r="I335" t="str">
            <v/>
          </cell>
          <cell r="J335" t="str">
            <v/>
          </cell>
          <cell r="K335" t="str">
            <v/>
          </cell>
          <cell r="L335" t="str">
            <v/>
          </cell>
          <cell r="M335" t="str">
            <v/>
          </cell>
          <cell r="N335" t="str">
            <v/>
          </cell>
        </row>
        <row r="336">
          <cell r="A336" t="str">
            <v/>
          </cell>
          <cell r="B336" t="str">
            <v/>
          </cell>
          <cell r="C336">
            <v>327</v>
          </cell>
          <cell r="D336" t="str">
            <v/>
          </cell>
          <cell r="E336" t="str">
            <v>x</v>
          </cell>
          <cell r="F336" t="str">
            <v/>
          </cell>
          <cell r="G336" t="str">
            <v/>
          </cell>
          <cell r="H336" t="str">
            <v/>
          </cell>
          <cell r="I336" t="str">
            <v/>
          </cell>
          <cell r="J336" t="str">
            <v/>
          </cell>
          <cell r="K336" t="str">
            <v/>
          </cell>
          <cell r="L336" t="str">
            <v/>
          </cell>
          <cell r="M336" t="str">
            <v/>
          </cell>
          <cell r="N336" t="str">
            <v/>
          </cell>
        </row>
        <row r="337">
          <cell r="A337" t="str">
            <v/>
          </cell>
          <cell r="B337" t="str">
            <v/>
          </cell>
          <cell r="C337">
            <v>328</v>
          </cell>
          <cell r="D337" t="str">
            <v/>
          </cell>
          <cell r="E337" t="str">
            <v>x</v>
          </cell>
          <cell r="F337" t="str">
            <v/>
          </cell>
          <cell r="G337" t="str">
            <v/>
          </cell>
          <cell r="H337" t="str">
            <v/>
          </cell>
          <cell r="I337" t="str">
            <v/>
          </cell>
          <cell r="J337" t="str">
            <v/>
          </cell>
          <cell r="K337" t="str">
            <v/>
          </cell>
          <cell r="L337" t="str">
            <v/>
          </cell>
          <cell r="M337" t="str">
            <v/>
          </cell>
          <cell r="N337" t="str">
            <v/>
          </cell>
        </row>
        <row r="338">
          <cell r="A338" t="str">
            <v/>
          </cell>
          <cell r="B338" t="str">
            <v/>
          </cell>
          <cell r="C338">
            <v>329</v>
          </cell>
          <cell r="D338" t="str">
            <v/>
          </cell>
          <cell r="E338" t="str">
            <v>x</v>
          </cell>
          <cell r="F338" t="str">
            <v/>
          </cell>
          <cell r="G338" t="str">
            <v/>
          </cell>
          <cell r="H338" t="str">
            <v/>
          </cell>
          <cell r="I338" t="str">
            <v/>
          </cell>
          <cell r="J338" t="str">
            <v/>
          </cell>
          <cell r="K338" t="str">
            <v/>
          </cell>
          <cell r="L338" t="str">
            <v/>
          </cell>
          <cell r="M338" t="str">
            <v/>
          </cell>
          <cell r="N338" t="str">
            <v/>
          </cell>
        </row>
        <row r="339">
          <cell r="A339" t="str">
            <v/>
          </cell>
          <cell r="B339" t="str">
            <v/>
          </cell>
          <cell r="C339">
            <v>330</v>
          </cell>
          <cell r="D339" t="str">
            <v/>
          </cell>
          <cell r="E339" t="str">
            <v>x</v>
          </cell>
          <cell r="F339" t="str">
            <v/>
          </cell>
          <cell r="G339" t="str">
            <v/>
          </cell>
          <cell r="H339" t="str">
            <v/>
          </cell>
          <cell r="I339" t="str">
            <v/>
          </cell>
          <cell r="J339" t="str">
            <v/>
          </cell>
          <cell r="K339" t="str">
            <v/>
          </cell>
          <cell r="L339" t="str">
            <v/>
          </cell>
          <cell r="M339" t="str">
            <v/>
          </cell>
          <cell r="N339" t="str">
            <v/>
          </cell>
        </row>
        <row r="340">
          <cell r="A340" t="str">
            <v/>
          </cell>
          <cell r="B340" t="str">
            <v/>
          </cell>
          <cell r="C340">
            <v>331</v>
          </cell>
          <cell r="D340" t="str">
            <v/>
          </cell>
          <cell r="E340" t="str">
            <v>x</v>
          </cell>
          <cell r="F340" t="str">
            <v/>
          </cell>
          <cell r="G340" t="str">
            <v/>
          </cell>
          <cell r="H340" t="str">
            <v/>
          </cell>
          <cell r="I340" t="str">
            <v/>
          </cell>
          <cell r="J340" t="str">
            <v/>
          </cell>
          <cell r="K340" t="str">
            <v/>
          </cell>
          <cell r="L340" t="str">
            <v/>
          </cell>
          <cell r="M340" t="str">
            <v/>
          </cell>
          <cell r="N340" t="str">
            <v/>
          </cell>
        </row>
        <row r="341">
          <cell r="A341" t="str">
            <v/>
          </cell>
          <cell r="B341" t="str">
            <v/>
          </cell>
          <cell r="C341">
            <v>332</v>
          </cell>
          <cell r="D341" t="str">
            <v/>
          </cell>
          <cell r="E341" t="str">
            <v>x</v>
          </cell>
          <cell r="F341" t="str">
            <v/>
          </cell>
          <cell r="G341" t="str">
            <v/>
          </cell>
          <cell r="H341" t="str">
            <v/>
          </cell>
          <cell r="I341" t="str">
            <v/>
          </cell>
          <cell r="J341" t="str">
            <v/>
          </cell>
          <cell r="K341" t="str">
            <v/>
          </cell>
          <cell r="L341" t="str">
            <v/>
          </cell>
          <cell r="M341" t="str">
            <v/>
          </cell>
          <cell r="N341" t="str">
            <v/>
          </cell>
        </row>
        <row r="342">
          <cell r="A342" t="str">
            <v/>
          </cell>
          <cell r="B342" t="str">
            <v/>
          </cell>
          <cell r="C342">
            <v>333</v>
          </cell>
          <cell r="D342" t="str">
            <v/>
          </cell>
          <cell r="E342" t="str">
            <v>x</v>
          </cell>
          <cell r="F342" t="str">
            <v/>
          </cell>
          <cell r="G342" t="str">
            <v/>
          </cell>
          <cell r="H342" t="str">
            <v/>
          </cell>
          <cell r="I342" t="str">
            <v/>
          </cell>
          <cell r="J342" t="str">
            <v/>
          </cell>
          <cell r="K342" t="str">
            <v/>
          </cell>
          <cell r="L342" t="str">
            <v/>
          </cell>
          <cell r="M342" t="str">
            <v/>
          </cell>
          <cell r="N342" t="str">
            <v/>
          </cell>
        </row>
        <row r="343">
          <cell r="A343" t="str">
            <v/>
          </cell>
          <cell r="B343" t="str">
            <v/>
          </cell>
          <cell r="C343">
            <v>334</v>
          </cell>
          <cell r="D343" t="str">
            <v/>
          </cell>
          <cell r="E343" t="str">
            <v>x</v>
          </cell>
          <cell r="F343" t="str">
            <v/>
          </cell>
          <cell r="G343" t="str">
            <v/>
          </cell>
          <cell r="H343" t="str">
            <v/>
          </cell>
          <cell r="I343" t="str">
            <v/>
          </cell>
          <cell r="J343" t="str">
            <v/>
          </cell>
          <cell r="K343" t="str">
            <v/>
          </cell>
          <cell r="L343" t="str">
            <v/>
          </cell>
          <cell r="M343" t="str">
            <v/>
          </cell>
          <cell r="N343" t="str">
            <v/>
          </cell>
        </row>
        <row r="344">
          <cell r="A344" t="str">
            <v/>
          </cell>
          <cell r="B344" t="str">
            <v/>
          </cell>
          <cell r="C344">
            <v>335</v>
          </cell>
          <cell r="D344" t="str">
            <v/>
          </cell>
          <cell r="E344" t="str">
            <v>x</v>
          </cell>
          <cell r="F344" t="str">
            <v/>
          </cell>
          <cell r="G344" t="str">
            <v/>
          </cell>
          <cell r="H344" t="str">
            <v/>
          </cell>
          <cell r="I344" t="str">
            <v/>
          </cell>
          <cell r="J344" t="str">
            <v/>
          </cell>
          <cell r="K344" t="str">
            <v/>
          </cell>
          <cell r="L344" t="str">
            <v/>
          </cell>
          <cell r="M344" t="str">
            <v/>
          </cell>
          <cell r="N344" t="str">
            <v/>
          </cell>
        </row>
        <row r="345">
          <cell r="A345" t="str">
            <v/>
          </cell>
          <cell r="B345" t="str">
            <v/>
          </cell>
          <cell r="C345">
            <v>336</v>
          </cell>
          <cell r="D345" t="str">
            <v/>
          </cell>
          <cell r="E345" t="str">
            <v>x</v>
          </cell>
          <cell r="F345" t="str">
            <v/>
          </cell>
          <cell r="G345" t="str">
            <v/>
          </cell>
          <cell r="H345" t="str">
            <v/>
          </cell>
          <cell r="I345" t="str">
            <v/>
          </cell>
          <cell r="J345" t="str">
            <v/>
          </cell>
          <cell r="K345" t="str">
            <v/>
          </cell>
          <cell r="L345" t="str">
            <v/>
          </cell>
          <cell r="M345" t="str">
            <v/>
          </cell>
          <cell r="N345" t="str">
            <v/>
          </cell>
        </row>
        <row r="346">
          <cell r="A346" t="str">
            <v/>
          </cell>
          <cell r="B346" t="str">
            <v/>
          </cell>
          <cell r="C346">
            <v>337</v>
          </cell>
          <cell r="D346" t="str">
            <v/>
          </cell>
          <cell r="E346" t="str">
            <v>x</v>
          </cell>
          <cell r="F346" t="str">
            <v/>
          </cell>
          <cell r="G346" t="str">
            <v/>
          </cell>
          <cell r="H346" t="str">
            <v/>
          </cell>
          <cell r="I346" t="str">
            <v/>
          </cell>
          <cell r="J346" t="str">
            <v/>
          </cell>
          <cell r="K346" t="str">
            <v/>
          </cell>
          <cell r="L346" t="str">
            <v/>
          </cell>
          <cell r="M346" t="str">
            <v/>
          </cell>
          <cell r="N346" t="str">
            <v/>
          </cell>
        </row>
        <row r="347">
          <cell r="A347" t="str">
            <v/>
          </cell>
          <cell r="B347" t="str">
            <v/>
          </cell>
          <cell r="C347">
            <v>338</v>
          </cell>
          <cell r="D347" t="str">
            <v/>
          </cell>
          <cell r="E347" t="str">
            <v>x</v>
          </cell>
          <cell r="F347" t="str">
            <v/>
          </cell>
          <cell r="G347" t="str">
            <v/>
          </cell>
          <cell r="H347" t="str">
            <v/>
          </cell>
          <cell r="I347" t="str">
            <v/>
          </cell>
          <cell r="J347" t="str">
            <v/>
          </cell>
          <cell r="K347" t="str">
            <v/>
          </cell>
          <cell r="L347" t="str">
            <v/>
          </cell>
          <cell r="M347" t="str">
            <v/>
          </cell>
          <cell r="N347" t="str">
            <v/>
          </cell>
        </row>
        <row r="348">
          <cell r="A348" t="str">
            <v/>
          </cell>
          <cell r="B348" t="str">
            <v/>
          </cell>
          <cell r="C348">
            <v>339</v>
          </cell>
          <cell r="D348" t="str">
            <v/>
          </cell>
          <cell r="E348" t="str">
            <v>x</v>
          </cell>
          <cell r="F348" t="str">
            <v/>
          </cell>
          <cell r="G348" t="str">
            <v/>
          </cell>
          <cell r="H348" t="str">
            <v/>
          </cell>
          <cell r="I348" t="str">
            <v/>
          </cell>
          <cell r="J348" t="str">
            <v/>
          </cell>
          <cell r="K348" t="str">
            <v/>
          </cell>
          <cell r="L348" t="str">
            <v/>
          </cell>
          <cell r="M348" t="str">
            <v/>
          </cell>
          <cell r="N348" t="str">
            <v/>
          </cell>
        </row>
        <row r="349">
          <cell r="A349" t="str">
            <v/>
          </cell>
          <cell r="B349" t="str">
            <v/>
          </cell>
          <cell r="C349">
            <v>340</v>
          </cell>
          <cell r="D349" t="str">
            <v/>
          </cell>
          <cell r="E349" t="str">
            <v>x</v>
          </cell>
          <cell r="F349" t="str">
            <v/>
          </cell>
          <cell r="G349" t="str">
            <v/>
          </cell>
          <cell r="H349" t="str">
            <v/>
          </cell>
          <cell r="I349" t="str">
            <v/>
          </cell>
          <cell r="J349" t="str">
            <v/>
          </cell>
          <cell r="K349" t="str">
            <v/>
          </cell>
          <cell r="L349" t="str">
            <v/>
          </cell>
          <cell r="M349" t="str">
            <v/>
          </cell>
          <cell r="N349" t="str">
            <v/>
          </cell>
        </row>
        <row r="350">
          <cell r="A350" t="str">
            <v/>
          </cell>
          <cell r="B350" t="str">
            <v/>
          </cell>
          <cell r="C350">
            <v>341</v>
          </cell>
          <cell r="D350" t="str">
            <v/>
          </cell>
          <cell r="E350" t="str">
            <v>x</v>
          </cell>
          <cell r="F350" t="str">
            <v/>
          </cell>
          <cell r="G350" t="str">
            <v/>
          </cell>
          <cell r="H350" t="str">
            <v/>
          </cell>
          <cell r="I350" t="str">
            <v/>
          </cell>
          <cell r="J350" t="str">
            <v/>
          </cell>
          <cell r="K350" t="str">
            <v/>
          </cell>
          <cell r="L350" t="str">
            <v/>
          </cell>
          <cell r="M350" t="str">
            <v/>
          </cell>
          <cell r="N350" t="str">
            <v/>
          </cell>
        </row>
        <row r="351">
          <cell r="A351" t="str">
            <v/>
          </cell>
          <cell r="B351" t="str">
            <v/>
          </cell>
          <cell r="C351">
            <v>342</v>
          </cell>
          <cell r="D351" t="str">
            <v/>
          </cell>
          <cell r="E351" t="str">
            <v>x</v>
          </cell>
          <cell r="F351" t="str">
            <v/>
          </cell>
          <cell r="G351" t="str">
            <v/>
          </cell>
          <cell r="H351" t="str">
            <v/>
          </cell>
          <cell r="I351" t="str">
            <v/>
          </cell>
          <cell r="J351" t="str">
            <v/>
          </cell>
          <cell r="K351" t="str">
            <v/>
          </cell>
          <cell r="L351" t="str">
            <v/>
          </cell>
          <cell r="M351" t="str">
            <v/>
          </cell>
          <cell r="N351" t="str">
            <v/>
          </cell>
        </row>
        <row r="352">
          <cell r="A352" t="str">
            <v/>
          </cell>
          <cell r="B352" t="str">
            <v/>
          </cell>
          <cell r="C352">
            <v>343</v>
          </cell>
          <cell r="D352" t="str">
            <v/>
          </cell>
          <cell r="E352" t="str">
            <v>x</v>
          </cell>
          <cell r="F352" t="str">
            <v/>
          </cell>
          <cell r="G352" t="str">
            <v/>
          </cell>
          <cell r="H352" t="str">
            <v/>
          </cell>
          <cell r="I352" t="str">
            <v/>
          </cell>
          <cell r="J352" t="str">
            <v/>
          </cell>
          <cell r="K352" t="str">
            <v/>
          </cell>
          <cell r="L352" t="str">
            <v/>
          </cell>
          <cell r="M352" t="str">
            <v/>
          </cell>
          <cell r="N352" t="str">
            <v/>
          </cell>
        </row>
        <row r="353">
          <cell r="A353" t="str">
            <v/>
          </cell>
          <cell r="B353" t="str">
            <v/>
          </cell>
          <cell r="C353">
            <v>344</v>
          </cell>
          <cell r="D353" t="str">
            <v/>
          </cell>
          <cell r="E353" t="str">
            <v>x</v>
          </cell>
          <cell r="F353" t="str">
            <v/>
          </cell>
          <cell r="G353" t="str">
            <v/>
          </cell>
          <cell r="H353" t="str">
            <v/>
          </cell>
          <cell r="I353" t="str">
            <v/>
          </cell>
          <cell r="J353" t="str">
            <v/>
          </cell>
          <cell r="K353" t="str">
            <v/>
          </cell>
          <cell r="L353" t="str">
            <v/>
          </cell>
          <cell r="M353" t="str">
            <v/>
          </cell>
          <cell r="N353" t="str">
            <v/>
          </cell>
        </row>
        <row r="354">
          <cell r="A354" t="str">
            <v/>
          </cell>
          <cell r="B354" t="str">
            <v/>
          </cell>
          <cell r="C354">
            <v>345</v>
          </cell>
          <cell r="D354" t="str">
            <v/>
          </cell>
          <cell r="E354" t="str">
            <v>x</v>
          </cell>
          <cell r="F354" t="str">
            <v/>
          </cell>
          <cell r="G354" t="str">
            <v/>
          </cell>
          <cell r="H354" t="str">
            <v/>
          </cell>
          <cell r="I354" t="str">
            <v/>
          </cell>
          <cell r="J354" t="str">
            <v/>
          </cell>
          <cell r="K354" t="str">
            <v/>
          </cell>
          <cell r="L354" t="str">
            <v/>
          </cell>
          <cell r="M354" t="str">
            <v/>
          </cell>
          <cell r="N354" t="str">
            <v/>
          </cell>
        </row>
        <row r="355">
          <cell r="A355" t="str">
            <v/>
          </cell>
          <cell r="B355" t="str">
            <v/>
          </cell>
          <cell r="C355">
            <v>346</v>
          </cell>
          <cell r="D355" t="str">
            <v/>
          </cell>
          <cell r="E355" t="str">
            <v>x</v>
          </cell>
          <cell r="F355" t="str">
            <v/>
          </cell>
          <cell r="G355" t="str">
            <v/>
          </cell>
          <cell r="H355" t="str">
            <v/>
          </cell>
          <cell r="I355" t="str">
            <v/>
          </cell>
          <cell r="J355" t="str">
            <v/>
          </cell>
          <cell r="K355" t="str">
            <v/>
          </cell>
          <cell r="L355" t="str">
            <v/>
          </cell>
          <cell r="M355" t="str">
            <v/>
          </cell>
          <cell r="N355" t="str">
            <v/>
          </cell>
        </row>
        <row r="356">
          <cell r="A356" t="str">
            <v/>
          </cell>
          <cell r="B356" t="str">
            <v/>
          </cell>
          <cell r="C356">
            <v>347</v>
          </cell>
          <cell r="D356" t="str">
            <v/>
          </cell>
          <cell r="E356" t="str">
            <v>x</v>
          </cell>
          <cell r="F356" t="str">
            <v/>
          </cell>
          <cell r="G356" t="str">
            <v/>
          </cell>
          <cell r="H356" t="str">
            <v/>
          </cell>
          <cell r="I356" t="str">
            <v/>
          </cell>
          <cell r="J356" t="str">
            <v/>
          </cell>
          <cell r="K356" t="str">
            <v/>
          </cell>
          <cell r="L356" t="str">
            <v/>
          </cell>
          <cell r="M356" t="str">
            <v/>
          </cell>
          <cell r="N356" t="str">
            <v/>
          </cell>
        </row>
        <row r="357">
          <cell r="A357" t="str">
            <v/>
          </cell>
          <cell r="B357" t="str">
            <v/>
          </cell>
          <cell r="C357">
            <v>348</v>
          </cell>
          <cell r="D357" t="str">
            <v/>
          </cell>
          <cell r="E357" t="str">
            <v>x</v>
          </cell>
          <cell r="F357" t="str">
            <v/>
          </cell>
          <cell r="G357" t="str">
            <v/>
          </cell>
          <cell r="H357" t="str">
            <v/>
          </cell>
          <cell r="I357" t="str">
            <v/>
          </cell>
          <cell r="J357" t="str">
            <v/>
          </cell>
          <cell r="K357" t="str">
            <v/>
          </cell>
          <cell r="L357" t="str">
            <v/>
          </cell>
          <cell r="M357" t="str">
            <v/>
          </cell>
          <cell r="N357" t="str">
            <v/>
          </cell>
        </row>
        <row r="358">
          <cell r="A358" t="str">
            <v/>
          </cell>
          <cell r="B358" t="str">
            <v/>
          </cell>
          <cell r="C358">
            <v>349</v>
          </cell>
          <cell r="D358" t="str">
            <v/>
          </cell>
          <cell r="E358" t="str">
            <v>x</v>
          </cell>
          <cell r="F358" t="str">
            <v/>
          </cell>
          <cell r="G358" t="str">
            <v/>
          </cell>
          <cell r="H358" t="str">
            <v/>
          </cell>
          <cell r="I358" t="str">
            <v/>
          </cell>
          <cell r="J358" t="str">
            <v/>
          </cell>
          <cell r="K358" t="str">
            <v/>
          </cell>
          <cell r="L358" t="str">
            <v/>
          </cell>
          <cell r="M358" t="str">
            <v/>
          </cell>
          <cell r="N358" t="str">
            <v/>
          </cell>
        </row>
        <row r="359">
          <cell r="A359" t="str">
            <v/>
          </cell>
          <cell r="B359" t="str">
            <v/>
          </cell>
          <cell r="C359">
            <v>350</v>
          </cell>
          <cell r="D359" t="str">
            <v/>
          </cell>
          <cell r="E359" t="str">
            <v>x</v>
          </cell>
          <cell r="F359" t="str">
            <v/>
          </cell>
          <cell r="G359" t="str">
            <v/>
          </cell>
          <cell r="H359" t="str">
            <v/>
          </cell>
          <cell r="I359" t="str">
            <v/>
          </cell>
          <cell r="J359" t="str">
            <v/>
          </cell>
          <cell r="K359" t="str">
            <v/>
          </cell>
          <cell r="L359" t="str">
            <v/>
          </cell>
          <cell r="M359" t="str">
            <v/>
          </cell>
          <cell r="N359" t="str">
            <v/>
          </cell>
        </row>
        <row r="360">
          <cell r="A360" t="str">
            <v/>
          </cell>
          <cell r="B360" t="str">
            <v/>
          </cell>
          <cell r="C360">
            <v>351</v>
          </cell>
          <cell r="D360" t="str">
            <v/>
          </cell>
          <cell r="E360" t="str">
            <v>x</v>
          </cell>
          <cell r="F360" t="str">
            <v/>
          </cell>
          <cell r="G360" t="str">
            <v/>
          </cell>
          <cell r="H360" t="str">
            <v/>
          </cell>
          <cell r="I360" t="str">
            <v/>
          </cell>
          <cell r="J360" t="str">
            <v/>
          </cell>
          <cell r="K360" t="str">
            <v/>
          </cell>
          <cell r="L360" t="str">
            <v/>
          </cell>
          <cell r="M360" t="str">
            <v/>
          </cell>
          <cell r="N360" t="str">
            <v/>
          </cell>
        </row>
        <row r="361">
          <cell r="A361" t="str">
            <v/>
          </cell>
          <cell r="B361" t="str">
            <v/>
          </cell>
          <cell r="C361">
            <v>352</v>
          </cell>
          <cell r="D361" t="str">
            <v/>
          </cell>
          <cell r="E361" t="str">
            <v>x</v>
          </cell>
          <cell r="F361" t="str">
            <v/>
          </cell>
          <cell r="G361" t="str">
            <v/>
          </cell>
          <cell r="H361" t="str">
            <v/>
          </cell>
          <cell r="I361" t="str">
            <v/>
          </cell>
          <cell r="J361" t="str">
            <v/>
          </cell>
          <cell r="K361" t="str">
            <v/>
          </cell>
          <cell r="L361" t="str">
            <v/>
          </cell>
          <cell r="M361" t="str">
            <v/>
          </cell>
          <cell r="N361" t="str">
            <v/>
          </cell>
        </row>
        <row r="362">
          <cell r="A362" t="str">
            <v/>
          </cell>
          <cell r="B362" t="str">
            <v/>
          </cell>
          <cell r="C362">
            <v>353</v>
          </cell>
          <cell r="D362" t="str">
            <v/>
          </cell>
          <cell r="E362" t="str">
            <v>x</v>
          </cell>
          <cell r="F362" t="str">
            <v/>
          </cell>
          <cell r="G362" t="str">
            <v/>
          </cell>
          <cell r="H362" t="str">
            <v/>
          </cell>
          <cell r="I362" t="str">
            <v/>
          </cell>
          <cell r="J362" t="str">
            <v/>
          </cell>
          <cell r="K362" t="str">
            <v/>
          </cell>
          <cell r="L362" t="str">
            <v/>
          </cell>
          <cell r="M362" t="str">
            <v/>
          </cell>
          <cell r="N362" t="str">
            <v/>
          </cell>
        </row>
        <row r="363">
          <cell r="A363" t="str">
            <v/>
          </cell>
          <cell r="B363" t="str">
            <v/>
          </cell>
          <cell r="C363">
            <v>354</v>
          </cell>
          <cell r="D363" t="str">
            <v/>
          </cell>
          <cell r="E363" t="str">
            <v>x</v>
          </cell>
          <cell r="F363" t="str">
            <v/>
          </cell>
          <cell r="G363" t="str">
            <v/>
          </cell>
          <cell r="H363" t="str">
            <v/>
          </cell>
          <cell r="I363" t="str">
            <v/>
          </cell>
          <cell r="J363" t="str">
            <v/>
          </cell>
          <cell r="K363" t="str">
            <v/>
          </cell>
          <cell r="L363" t="str">
            <v/>
          </cell>
          <cell r="M363" t="str">
            <v/>
          </cell>
          <cell r="N363" t="str">
            <v/>
          </cell>
        </row>
        <row r="364">
          <cell r="A364" t="str">
            <v/>
          </cell>
          <cell r="B364" t="str">
            <v/>
          </cell>
          <cell r="C364">
            <v>355</v>
          </cell>
          <cell r="D364" t="str">
            <v/>
          </cell>
          <cell r="E364" t="str">
            <v>x</v>
          </cell>
          <cell r="F364" t="str">
            <v/>
          </cell>
          <cell r="G364" t="str">
            <v/>
          </cell>
          <cell r="H364" t="str">
            <v/>
          </cell>
          <cell r="I364" t="str">
            <v/>
          </cell>
          <cell r="J364" t="str">
            <v/>
          </cell>
          <cell r="K364" t="str">
            <v/>
          </cell>
          <cell r="L364" t="str">
            <v/>
          </cell>
          <cell r="M364" t="str">
            <v/>
          </cell>
          <cell r="N364" t="str">
            <v/>
          </cell>
        </row>
        <row r="365">
          <cell r="A365" t="str">
            <v/>
          </cell>
          <cell r="B365" t="str">
            <v/>
          </cell>
          <cell r="C365">
            <v>356</v>
          </cell>
          <cell r="D365" t="str">
            <v/>
          </cell>
          <cell r="E365" t="str">
            <v>x</v>
          </cell>
          <cell r="F365" t="str">
            <v/>
          </cell>
          <cell r="G365" t="str">
            <v/>
          </cell>
          <cell r="H365" t="str">
            <v/>
          </cell>
          <cell r="I365" t="str">
            <v/>
          </cell>
          <cell r="J365" t="str">
            <v/>
          </cell>
          <cell r="K365" t="str">
            <v/>
          </cell>
          <cell r="L365" t="str">
            <v/>
          </cell>
          <cell r="M365" t="str">
            <v/>
          </cell>
          <cell r="N365" t="str">
            <v/>
          </cell>
        </row>
        <row r="366">
          <cell r="A366" t="str">
            <v/>
          </cell>
          <cell r="B366" t="str">
            <v/>
          </cell>
          <cell r="C366">
            <v>357</v>
          </cell>
          <cell r="D366" t="str">
            <v/>
          </cell>
          <cell r="E366" t="str">
            <v>x</v>
          </cell>
          <cell r="F366" t="str">
            <v/>
          </cell>
          <cell r="G366" t="str">
            <v/>
          </cell>
          <cell r="H366" t="str">
            <v/>
          </cell>
          <cell r="I366" t="str">
            <v/>
          </cell>
          <cell r="J366" t="str">
            <v/>
          </cell>
          <cell r="K366" t="str">
            <v/>
          </cell>
          <cell r="L366" t="str">
            <v/>
          </cell>
          <cell r="M366" t="str">
            <v/>
          </cell>
          <cell r="N366" t="str">
            <v/>
          </cell>
        </row>
        <row r="367">
          <cell r="A367" t="str">
            <v/>
          </cell>
          <cell r="B367" t="str">
            <v/>
          </cell>
          <cell r="C367">
            <v>358</v>
          </cell>
          <cell r="D367" t="str">
            <v/>
          </cell>
          <cell r="E367" t="str">
            <v>x</v>
          </cell>
          <cell r="F367" t="str">
            <v/>
          </cell>
          <cell r="G367" t="str">
            <v/>
          </cell>
          <cell r="H367" t="str">
            <v/>
          </cell>
          <cell r="I367" t="str">
            <v/>
          </cell>
          <cell r="J367" t="str">
            <v/>
          </cell>
          <cell r="K367" t="str">
            <v/>
          </cell>
          <cell r="L367" t="str">
            <v/>
          </cell>
          <cell r="M367" t="str">
            <v/>
          </cell>
          <cell r="N367" t="str">
            <v/>
          </cell>
        </row>
        <row r="368">
          <cell r="A368" t="str">
            <v/>
          </cell>
          <cell r="B368" t="str">
            <v/>
          </cell>
          <cell r="C368">
            <v>359</v>
          </cell>
          <cell r="D368" t="str">
            <v/>
          </cell>
          <cell r="E368" t="str">
            <v>x</v>
          </cell>
          <cell r="F368" t="str">
            <v/>
          </cell>
          <cell r="G368" t="str">
            <v/>
          </cell>
          <cell r="H368" t="str">
            <v/>
          </cell>
          <cell r="I368" t="str">
            <v/>
          </cell>
          <cell r="J368" t="str">
            <v/>
          </cell>
          <cell r="K368" t="str">
            <v/>
          </cell>
          <cell r="L368" t="str">
            <v/>
          </cell>
          <cell r="M368" t="str">
            <v/>
          </cell>
          <cell r="N368" t="str">
            <v/>
          </cell>
        </row>
        <row r="369">
          <cell r="A369" t="str">
            <v/>
          </cell>
          <cell r="B369" t="str">
            <v/>
          </cell>
          <cell r="C369">
            <v>360</v>
          </cell>
          <cell r="D369" t="str">
            <v/>
          </cell>
          <cell r="E369" t="str">
            <v>x</v>
          </cell>
          <cell r="F369" t="str">
            <v/>
          </cell>
          <cell r="G369" t="str">
            <v/>
          </cell>
          <cell r="H369" t="str">
            <v/>
          </cell>
          <cell r="I369" t="str">
            <v/>
          </cell>
          <cell r="J369" t="str">
            <v/>
          </cell>
          <cell r="K369" t="str">
            <v/>
          </cell>
          <cell r="L369" t="str">
            <v/>
          </cell>
          <cell r="M369" t="str">
            <v/>
          </cell>
          <cell r="N369" t="str">
            <v/>
          </cell>
        </row>
        <row r="370">
          <cell r="A370" t="str">
            <v/>
          </cell>
          <cell r="B370" t="str">
            <v/>
          </cell>
          <cell r="C370">
            <v>361</v>
          </cell>
          <cell r="D370" t="str">
            <v/>
          </cell>
          <cell r="E370" t="str">
            <v>x</v>
          </cell>
          <cell r="F370" t="str">
            <v/>
          </cell>
          <cell r="G370" t="str">
            <v/>
          </cell>
          <cell r="H370" t="str">
            <v/>
          </cell>
          <cell r="I370" t="str">
            <v/>
          </cell>
          <cell r="J370" t="str">
            <v/>
          </cell>
          <cell r="K370" t="str">
            <v/>
          </cell>
          <cell r="L370" t="str">
            <v/>
          </cell>
          <cell r="M370" t="str">
            <v/>
          </cell>
          <cell r="N370" t="str">
            <v/>
          </cell>
        </row>
        <row r="371">
          <cell r="A371" t="str">
            <v/>
          </cell>
          <cell r="B371" t="str">
            <v/>
          </cell>
          <cell r="C371">
            <v>362</v>
          </cell>
          <cell r="D371" t="str">
            <v/>
          </cell>
          <cell r="E371" t="str">
            <v>x</v>
          </cell>
          <cell r="F371" t="str">
            <v/>
          </cell>
          <cell r="G371" t="str">
            <v/>
          </cell>
          <cell r="H371" t="str">
            <v/>
          </cell>
          <cell r="I371" t="str">
            <v/>
          </cell>
          <cell r="J371" t="str">
            <v/>
          </cell>
          <cell r="K371" t="str">
            <v/>
          </cell>
          <cell r="L371" t="str">
            <v/>
          </cell>
          <cell r="M371" t="str">
            <v/>
          </cell>
          <cell r="N371" t="str">
            <v/>
          </cell>
        </row>
        <row r="372">
          <cell r="A372" t="str">
            <v/>
          </cell>
          <cell r="B372" t="str">
            <v/>
          </cell>
          <cell r="C372">
            <v>363</v>
          </cell>
          <cell r="D372" t="str">
            <v/>
          </cell>
          <cell r="E372" t="str">
            <v>x</v>
          </cell>
          <cell r="F372" t="str">
            <v/>
          </cell>
          <cell r="G372" t="str">
            <v/>
          </cell>
          <cell r="H372" t="str">
            <v/>
          </cell>
          <cell r="I372" t="str">
            <v/>
          </cell>
          <cell r="J372" t="str">
            <v/>
          </cell>
          <cell r="K372" t="str">
            <v/>
          </cell>
          <cell r="L372" t="str">
            <v/>
          </cell>
          <cell r="M372" t="str">
            <v/>
          </cell>
          <cell r="N372" t="str">
            <v/>
          </cell>
        </row>
        <row r="373">
          <cell r="A373" t="str">
            <v/>
          </cell>
          <cell r="B373" t="str">
            <v/>
          </cell>
          <cell r="C373">
            <v>364</v>
          </cell>
          <cell r="D373" t="str">
            <v/>
          </cell>
          <cell r="E373" t="str">
            <v>x</v>
          </cell>
          <cell r="F373" t="str">
            <v/>
          </cell>
          <cell r="G373" t="str">
            <v/>
          </cell>
          <cell r="H373" t="str">
            <v/>
          </cell>
          <cell r="I373" t="str">
            <v/>
          </cell>
          <cell r="J373" t="str">
            <v/>
          </cell>
          <cell r="K373" t="str">
            <v/>
          </cell>
          <cell r="L373" t="str">
            <v/>
          </cell>
          <cell r="M373" t="str">
            <v/>
          </cell>
          <cell r="N373" t="str">
            <v/>
          </cell>
        </row>
        <row r="374">
          <cell r="A374" t="str">
            <v/>
          </cell>
          <cell r="B374" t="str">
            <v/>
          </cell>
          <cell r="C374">
            <v>365</v>
          </cell>
          <cell r="D374" t="str">
            <v/>
          </cell>
          <cell r="E374" t="str">
            <v>x</v>
          </cell>
          <cell r="F374" t="str">
            <v/>
          </cell>
          <cell r="G374" t="str">
            <v/>
          </cell>
          <cell r="H374" t="str">
            <v/>
          </cell>
          <cell r="I374" t="str">
            <v/>
          </cell>
          <cell r="J374" t="str">
            <v/>
          </cell>
          <cell r="K374" t="str">
            <v/>
          </cell>
          <cell r="L374" t="str">
            <v/>
          </cell>
          <cell r="M374" t="str">
            <v/>
          </cell>
          <cell r="N374" t="str">
            <v/>
          </cell>
        </row>
        <row r="375">
          <cell r="A375" t="str">
            <v/>
          </cell>
          <cell r="B375" t="str">
            <v/>
          </cell>
          <cell r="C375">
            <v>366</v>
          </cell>
          <cell r="D375" t="str">
            <v/>
          </cell>
          <cell r="E375" t="str">
            <v>x</v>
          </cell>
          <cell r="F375" t="str">
            <v/>
          </cell>
          <cell r="G375" t="str">
            <v/>
          </cell>
          <cell r="H375" t="str">
            <v/>
          </cell>
          <cell r="I375" t="str">
            <v/>
          </cell>
          <cell r="J375" t="str">
            <v/>
          </cell>
          <cell r="K375" t="str">
            <v/>
          </cell>
          <cell r="L375" t="str">
            <v/>
          </cell>
          <cell r="M375" t="str">
            <v/>
          </cell>
          <cell r="N375" t="str">
            <v/>
          </cell>
        </row>
        <row r="376">
          <cell r="A376" t="str">
            <v/>
          </cell>
          <cell r="B376" t="str">
            <v/>
          </cell>
          <cell r="C376">
            <v>367</v>
          </cell>
          <cell r="D376" t="str">
            <v/>
          </cell>
          <cell r="E376" t="str">
            <v>x</v>
          </cell>
          <cell r="F376" t="str">
            <v/>
          </cell>
          <cell r="G376" t="str">
            <v/>
          </cell>
          <cell r="H376" t="str">
            <v/>
          </cell>
          <cell r="I376" t="str">
            <v/>
          </cell>
          <cell r="J376" t="str">
            <v/>
          </cell>
          <cell r="K376" t="str">
            <v/>
          </cell>
          <cell r="L376" t="str">
            <v/>
          </cell>
          <cell r="M376" t="str">
            <v/>
          </cell>
          <cell r="N376" t="str">
            <v/>
          </cell>
        </row>
        <row r="377">
          <cell r="A377" t="str">
            <v/>
          </cell>
          <cell r="B377" t="str">
            <v/>
          </cell>
          <cell r="C377">
            <v>368</v>
          </cell>
          <cell r="D377" t="str">
            <v/>
          </cell>
          <cell r="E377" t="str">
            <v>x</v>
          </cell>
          <cell r="F377" t="str">
            <v/>
          </cell>
          <cell r="G377" t="str">
            <v/>
          </cell>
          <cell r="H377" t="str">
            <v/>
          </cell>
          <cell r="I377" t="str">
            <v/>
          </cell>
          <cell r="J377" t="str">
            <v/>
          </cell>
          <cell r="K377" t="str">
            <v/>
          </cell>
          <cell r="L377" t="str">
            <v/>
          </cell>
          <cell r="M377" t="str">
            <v/>
          </cell>
          <cell r="N377" t="str">
            <v/>
          </cell>
        </row>
        <row r="378">
          <cell r="A378" t="str">
            <v/>
          </cell>
          <cell r="B378" t="str">
            <v/>
          </cell>
          <cell r="C378">
            <v>369</v>
          </cell>
          <cell r="D378" t="str">
            <v/>
          </cell>
          <cell r="E378" t="str">
            <v>x</v>
          </cell>
          <cell r="F378" t="str">
            <v/>
          </cell>
          <cell r="G378" t="str">
            <v/>
          </cell>
          <cell r="H378" t="str">
            <v/>
          </cell>
          <cell r="I378" t="str">
            <v/>
          </cell>
          <cell r="J378" t="str">
            <v/>
          </cell>
          <cell r="K378" t="str">
            <v/>
          </cell>
          <cell r="L378" t="str">
            <v/>
          </cell>
          <cell r="M378" t="str">
            <v/>
          </cell>
          <cell r="N378" t="str">
            <v/>
          </cell>
        </row>
        <row r="379">
          <cell r="A379" t="str">
            <v/>
          </cell>
          <cell r="B379" t="str">
            <v/>
          </cell>
          <cell r="C379">
            <v>370</v>
          </cell>
          <cell r="D379" t="str">
            <v/>
          </cell>
          <cell r="E379" t="str">
            <v>x</v>
          </cell>
          <cell r="F379" t="str">
            <v/>
          </cell>
          <cell r="G379" t="str">
            <v/>
          </cell>
          <cell r="H379" t="str">
            <v/>
          </cell>
          <cell r="I379" t="str">
            <v/>
          </cell>
          <cell r="J379" t="str">
            <v/>
          </cell>
          <cell r="K379" t="str">
            <v/>
          </cell>
          <cell r="L379" t="str">
            <v/>
          </cell>
          <cell r="M379" t="str">
            <v/>
          </cell>
          <cell r="N379" t="str">
            <v/>
          </cell>
        </row>
        <row r="380">
          <cell r="A380" t="str">
            <v/>
          </cell>
          <cell r="B380" t="str">
            <v/>
          </cell>
          <cell r="C380">
            <v>371</v>
          </cell>
          <cell r="D380" t="str">
            <v/>
          </cell>
          <cell r="E380" t="str">
            <v>x</v>
          </cell>
          <cell r="F380" t="str">
            <v/>
          </cell>
          <cell r="G380" t="str">
            <v/>
          </cell>
          <cell r="H380" t="str">
            <v/>
          </cell>
          <cell r="I380" t="str">
            <v/>
          </cell>
          <cell r="J380" t="str">
            <v/>
          </cell>
          <cell r="K380" t="str">
            <v/>
          </cell>
          <cell r="L380" t="str">
            <v/>
          </cell>
          <cell r="M380" t="str">
            <v/>
          </cell>
          <cell r="N380" t="str">
            <v/>
          </cell>
        </row>
        <row r="381">
          <cell r="A381" t="str">
            <v/>
          </cell>
          <cell r="B381" t="str">
            <v/>
          </cell>
          <cell r="C381">
            <v>372</v>
          </cell>
          <cell r="D381" t="str">
            <v/>
          </cell>
          <cell r="E381" t="str">
            <v>x</v>
          </cell>
          <cell r="F381" t="str">
            <v/>
          </cell>
          <cell r="G381" t="str">
            <v/>
          </cell>
          <cell r="H381" t="str">
            <v/>
          </cell>
          <cell r="I381" t="str">
            <v/>
          </cell>
          <cell r="J381" t="str">
            <v/>
          </cell>
          <cell r="K381" t="str">
            <v/>
          </cell>
          <cell r="L381" t="str">
            <v/>
          </cell>
          <cell r="M381" t="str">
            <v/>
          </cell>
          <cell r="N381" t="str">
            <v/>
          </cell>
        </row>
        <row r="382">
          <cell r="A382" t="str">
            <v/>
          </cell>
          <cell r="B382" t="str">
            <v/>
          </cell>
          <cell r="C382">
            <v>373</v>
          </cell>
          <cell r="D382" t="str">
            <v/>
          </cell>
          <cell r="E382" t="str">
            <v>x</v>
          </cell>
          <cell r="F382" t="str">
            <v/>
          </cell>
          <cell r="G382" t="str">
            <v/>
          </cell>
          <cell r="H382" t="str">
            <v/>
          </cell>
          <cell r="I382" t="str">
            <v/>
          </cell>
          <cell r="J382" t="str">
            <v/>
          </cell>
          <cell r="K382" t="str">
            <v/>
          </cell>
          <cell r="L382" t="str">
            <v/>
          </cell>
          <cell r="M382" t="str">
            <v/>
          </cell>
          <cell r="N382" t="str">
            <v/>
          </cell>
        </row>
        <row r="383">
          <cell r="A383" t="str">
            <v/>
          </cell>
          <cell r="B383" t="str">
            <v/>
          </cell>
          <cell r="C383">
            <v>374</v>
          </cell>
          <cell r="D383" t="str">
            <v/>
          </cell>
          <cell r="E383" t="str">
            <v>x</v>
          </cell>
          <cell r="F383" t="str">
            <v/>
          </cell>
          <cell r="G383" t="str">
            <v/>
          </cell>
          <cell r="H383" t="str">
            <v/>
          </cell>
          <cell r="I383" t="str">
            <v/>
          </cell>
          <cell r="J383" t="str">
            <v/>
          </cell>
          <cell r="K383" t="str">
            <v/>
          </cell>
          <cell r="L383" t="str">
            <v/>
          </cell>
          <cell r="M383" t="str">
            <v/>
          </cell>
          <cell r="N383" t="str">
            <v/>
          </cell>
        </row>
        <row r="384">
          <cell r="A384" t="str">
            <v/>
          </cell>
          <cell r="B384" t="str">
            <v/>
          </cell>
          <cell r="C384">
            <v>375</v>
          </cell>
          <cell r="D384" t="str">
            <v/>
          </cell>
          <cell r="E384" t="str">
            <v>x</v>
          </cell>
          <cell r="F384" t="str">
            <v/>
          </cell>
          <cell r="G384" t="str">
            <v/>
          </cell>
          <cell r="H384" t="str">
            <v/>
          </cell>
          <cell r="I384" t="str">
            <v/>
          </cell>
          <cell r="J384" t="str">
            <v/>
          </cell>
          <cell r="K384" t="str">
            <v/>
          </cell>
          <cell r="L384" t="str">
            <v/>
          </cell>
          <cell r="M384" t="str">
            <v/>
          </cell>
          <cell r="N384" t="str">
            <v/>
          </cell>
        </row>
        <row r="385">
          <cell r="A385" t="str">
            <v/>
          </cell>
          <cell r="B385" t="str">
            <v/>
          </cell>
          <cell r="C385">
            <v>376</v>
          </cell>
          <cell r="D385" t="str">
            <v/>
          </cell>
          <cell r="E385" t="str">
            <v>x</v>
          </cell>
          <cell r="F385" t="str">
            <v/>
          </cell>
          <cell r="G385" t="str">
            <v/>
          </cell>
          <cell r="H385" t="str">
            <v/>
          </cell>
          <cell r="I385" t="str">
            <v/>
          </cell>
          <cell r="J385" t="str">
            <v/>
          </cell>
          <cell r="K385" t="str">
            <v/>
          </cell>
          <cell r="L385" t="str">
            <v/>
          </cell>
          <cell r="M385" t="str">
            <v/>
          </cell>
          <cell r="N385" t="str">
            <v/>
          </cell>
        </row>
        <row r="386">
          <cell r="A386" t="str">
            <v/>
          </cell>
          <cell r="B386" t="str">
            <v/>
          </cell>
          <cell r="C386">
            <v>377</v>
          </cell>
          <cell r="D386" t="str">
            <v/>
          </cell>
          <cell r="E386" t="str">
            <v>x</v>
          </cell>
          <cell r="F386" t="str">
            <v/>
          </cell>
          <cell r="G386" t="str">
            <v/>
          </cell>
          <cell r="H386" t="str">
            <v/>
          </cell>
          <cell r="I386" t="str">
            <v/>
          </cell>
          <cell r="J386" t="str">
            <v/>
          </cell>
          <cell r="K386" t="str">
            <v/>
          </cell>
          <cell r="L386" t="str">
            <v/>
          </cell>
          <cell r="M386" t="str">
            <v/>
          </cell>
          <cell r="N386" t="str">
            <v/>
          </cell>
        </row>
        <row r="387">
          <cell r="A387" t="str">
            <v/>
          </cell>
          <cell r="B387" t="str">
            <v/>
          </cell>
          <cell r="C387">
            <v>378</v>
          </cell>
          <cell r="D387" t="str">
            <v/>
          </cell>
          <cell r="E387" t="str">
            <v>x</v>
          </cell>
          <cell r="F387" t="str">
            <v/>
          </cell>
          <cell r="G387" t="str">
            <v/>
          </cell>
          <cell r="H387" t="str">
            <v/>
          </cell>
          <cell r="I387" t="str">
            <v/>
          </cell>
          <cell r="J387" t="str">
            <v/>
          </cell>
          <cell r="K387" t="str">
            <v/>
          </cell>
          <cell r="L387" t="str">
            <v/>
          </cell>
          <cell r="M387" t="str">
            <v/>
          </cell>
          <cell r="N387" t="str">
            <v/>
          </cell>
        </row>
        <row r="388">
          <cell r="A388" t="str">
            <v/>
          </cell>
          <cell r="B388" t="str">
            <v/>
          </cell>
          <cell r="C388">
            <v>379</v>
          </cell>
          <cell r="D388" t="str">
            <v/>
          </cell>
          <cell r="E388" t="str">
            <v>x</v>
          </cell>
          <cell r="F388" t="str">
            <v/>
          </cell>
          <cell r="G388" t="str">
            <v/>
          </cell>
          <cell r="H388" t="str">
            <v/>
          </cell>
          <cell r="I388" t="str">
            <v/>
          </cell>
          <cell r="J388" t="str">
            <v/>
          </cell>
          <cell r="K388" t="str">
            <v/>
          </cell>
          <cell r="L388" t="str">
            <v/>
          </cell>
          <cell r="M388" t="str">
            <v/>
          </cell>
          <cell r="N388" t="str">
            <v/>
          </cell>
        </row>
        <row r="389">
          <cell r="A389" t="str">
            <v/>
          </cell>
          <cell r="B389" t="str">
            <v/>
          </cell>
          <cell r="C389">
            <v>380</v>
          </cell>
          <cell r="D389" t="str">
            <v/>
          </cell>
          <cell r="E389" t="str">
            <v>x</v>
          </cell>
          <cell r="F389" t="str">
            <v/>
          </cell>
          <cell r="G389" t="str">
            <v/>
          </cell>
          <cell r="H389" t="str">
            <v/>
          </cell>
          <cell r="I389" t="str">
            <v/>
          </cell>
          <cell r="J389" t="str">
            <v/>
          </cell>
          <cell r="K389" t="str">
            <v/>
          </cell>
          <cell r="L389" t="str">
            <v/>
          </cell>
          <cell r="M389" t="str">
            <v/>
          </cell>
          <cell r="N389" t="str">
            <v/>
          </cell>
        </row>
        <row r="390">
          <cell r="A390" t="str">
            <v/>
          </cell>
          <cell r="B390" t="str">
            <v/>
          </cell>
          <cell r="C390">
            <v>381</v>
          </cell>
          <cell r="D390" t="str">
            <v/>
          </cell>
          <cell r="E390" t="str">
            <v>x</v>
          </cell>
          <cell r="F390" t="str">
            <v/>
          </cell>
          <cell r="G390" t="str">
            <v/>
          </cell>
          <cell r="H390" t="str">
            <v/>
          </cell>
          <cell r="I390" t="str">
            <v/>
          </cell>
          <cell r="J390" t="str">
            <v/>
          </cell>
          <cell r="K390" t="str">
            <v/>
          </cell>
          <cell r="L390" t="str">
            <v/>
          </cell>
          <cell r="M390" t="str">
            <v/>
          </cell>
          <cell r="N390" t="str">
            <v/>
          </cell>
        </row>
        <row r="391">
          <cell r="A391" t="str">
            <v/>
          </cell>
          <cell r="B391" t="str">
            <v/>
          </cell>
          <cell r="C391">
            <v>382</v>
          </cell>
          <cell r="D391" t="str">
            <v/>
          </cell>
          <cell r="E391" t="str">
            <v>x</v>
          </cell>
          <cell r="F391" t="str">
            <v/>
          </cell>
          <cell r="G391" t="str">
            <v/>
          </cell>
          <cell r="H391" t="str">
            <v/>
          </cell>
          <cell r="I391" t="str">
            <v/>
          </cell>
          <cell r="J391" t="str">
            <v/>
          </cell>
          <cell r="K391" t="str">
            <v/>
          </cell>
          <cell r="L391" t="str">
            <v/>
          </cell>
          <cell r="M391" t="str">
            <v/>
          </cell>
          <cell r="N391" t="str">
            <v/>
          </cell>
        </row>
        <row r="392">
          <cell r="A392" t="str">
            <v/>
          </cell>
          <cell r="B392" t="str">
            <v/>
          </cell>
          <cell r="C392">
            <v>383</v>
          </cell>
          <cell r="D392" t="str">
            <v/>
          </cell>
          <cell r="E392" t="str">
            <v>x</v>
          </cell>
          <cell r="F392" t="str">
            <v/>
          </cell>
          <cell r="G392" t="str">
            <v/>
          </cell>
          <cell r="H392" t="str">
            <v/>
          </cell>
          <cell r="I392" t="str">
            <v/>
          </cell>
          <cell r="J392" t="str">
            <v/>
          </cell>
          <cell r="K392" t="str">
            <v/>
          </cell>
          <cell r="L392" t="str">
            <v/>
          </cell>
          <cell r="M392" t="str">
            <v/>
          </cell>
          <cell r="N392" t="str">
            <v/>
          </cell>
        </row>
        <row r="393">
          <cell r="A393" t="str">
            <v/>
          </cell>
          <cell r="B393" t="str">
            <v/>
          </cell>
          <cell r="C393">
            <v>384</v>
          </cell>
          <cell r="D393" t="str">
            <v/>
          </cell>
          <cell r="E393" t="str">
            <v>x</v>
          </cell>
          <cell r="F393" t="str">
            <v/>
          </cell>
          <cell r="G393" t="str">
            <v/>
          </cell>
          <cell r="H393" t="str">
            <v/>
          </cell>
          <cell r="I393" t="str">
            <v/>
          </cell>
          <cell r="J393" t="str">
            <v/>
          </cell>
          <cell r="K393" t="str">
            <v/>
          </cell>
          <cell r="L393" t="str">
            <v/>
          </cell>
          <cell r="M393" t="str">
            <v/>
          </cell>
          <cell r="N393" t="str">
            <v/>
          </cell>
        </row>
        <row r="394">
          <cell r="A394" t="str">
            <v/>
          </cell>
          <cell r="B394" t="str">
            <v/>
          </cell>
          <cell r="C394">
            <v>385</v>
          </cell>
          <cell r="D394" t="str">
            <v/>
          </cell>
          <cell r="E394" t="str">
            <v>x</v>
          </cell>
          <cell r="F394" t="str">
            <v/>
          </cell>
          <cell r="G394" t="str">
            <v/>
          </cell>
          <cell r="H394" t="str">
            <v/>
          </cell>
          <cell r="I394" t="str">
            <v/>
          </cell>
          <cell r="J394" t="str">
            <v/>
          </cell>
          <cell r="K394" t="str">
            <v/>
          </cell>
          <cell r="L394" t="str">
            <v/>
          </cell>
          <cell r="M394" t="str">
            <v/>
          </cell>
          <cell r="N394" t="str">
            <v/>
          </cell>
        </row>
        <row r="395">
          <cell r="A395" t="str">
            <v/>
          </cell>
          <cell r="B395" t="str">
            <v/>
          </cell>
          <cell r="C395">
            <v>386</v>
          </cell>
          <cell r="D395" t="str">
            <v/>
          </cell>
          <cell r="E395" t="str">
            <v>x</v>
          </cell>
          <cell r="F395" t="str">
            <v/>
          </cell>
          <cell r="G395" t="str">
            <v/>
          </cell>
          <cell r="H395" t="str">
            <v/>
          </cell>
          <cell r="I395" t="str">
            <v/>
          </cell>
          <cell r="J395" t="str">
            <v/>
          </cell>
          <cell r="K395" t="str">
            <v/>
          </cell>
          <cell r="L395" t="str">
            <v/>
          </cell>
          <cell r="M395" t="str">
            <v/>
          </cell>
          <cell r="N395" t="str">
            <v/>
          </cell>
        </row>
        <row r="396">
          <cell r="A396" t="str">
            <v/>
          </cell>
          <cell r="B396" t="str">
            <v/>
          </cell>
          <cell r="C396">
            <v>387</v>
          </cell>
          <cell r="D396" t="str">
            <v/>
          </cell>
          <cell r="E396" t="str">
            <v>x</v>
          </cell>
          <cell r="F396" t="str">
            <v/>
          </cell>
          <cell r="G396" t="str">
            <v/>
          </cell>
          <cell r="H396" t="str">
            <v/>
          </cell>
          <cell r="I396" t="str">
            <v/>
          </cell>
          <cell r="J396" t="str">
            <v/>
          </cell>
          <cell r="K396" t="str">
            <v/>
          </cell>
          <cell r="L396" t="str">
            <v/>
          </cell>
          <cell r="M396" t="str">
            <v/>
          </cell>
          <cell r="N396" t="str">
            <v/>
          </cell>
        </row>
        <row r="397">
          <cell r="A397" t="str">
            <v/>
          </cell>
          <cell r="B397" t="str">
            <v/>
          </cell>
          <cell r="C397">
            <v>388</v>
          </cell>
          <cell r="D397" t="str">
            <v/>
          </cell>
          <cell r="E397" t="str">
            <v>x</v>
          </cell>
          <cell r="F397" t="str">
            <v/>
          </cell>
          <cell r="G397" t="str">
            <v/>
          </cell>
          <cell r="H397" t="str">
            <v/>
          </cell>
          <cell r="I397" t="str">
            <v/>
          </cell>
          <cell r="J397" t="str">
            <v/>
          </cell>
          <cell r="K397" t="str">
            <v/>
          </cell>
          <cell r="L397" t="str">
            <v/>
          </cell>
          <cell r="M397" t="str">
            <v/>
          </cell>
          <cell r="N397" t="str">
            <v/>
          </cell>
        </row>
        <row r="398">
          <cell r="A398" t="str">
            <v/>
          </cell>
          <cell r="B398" t="str">
            <v/>
          </cell>
          <cell r="C398">
            <v>389</v>
          </cell>
          <cell r="D398" t="str">
            <v/>
          </cell>
          <cell r="E398" t="str">
            <v>x</v>
          </cell>
          <cell r="F398" t="str">
            <v/>
          </cell>
          <cell r="G398" t="str">
            <v/>
          </cell>
          <cell r="H398" t="str">
            <v/>
          </cell>
          <cell r="I398" t="str">
            <v/>
          </cell>
          <cell r="J398" t="str">
            <v/>
          </cell>
          <cell r="K398" t="str">
            <v/>
          </cell>
          <cell r="L398" t="str">
            <v/>
          </cell>
          <cell r="M398" t="str">
            <v/>
          </cell>
          <cell r="N398" t="str">
            <v/>
          </cell>
        </row>
        <row r="399">
          <cell r="A399" t="str">
            <v/>
          </cell>
          <cell r="B399" t="str">
            <v/>
          </cell>
          <cell r="C399">
            <v>390</v>
          </cell>
          <cell r="D399" t="str">
            <v/>
          </cell>
          <cell r="E399" t="str">
            <v>x</v>
          </cell>
          <cell r="F399" t="str">
            <v/>
          </cell>
          <cell r="G399" t="str">
            <v/>
          </cell>
          <cell r="H399" t="str">
            <v/>
          </cell>
          <cell r="I399" t="str">
            <v/>
          </cell>
          <cell r="J399" t="str">
            <v/>
          </cell>
          <cell r="K399" t="str">
            <v/>
          </cell>
          <cell r="L399" t="str">
            <v/>
          </cell>
          <cell r="M399" t="str">
            <v/>
          </cell>
          <cell r="N399" t="str">
            <v/>
          </cell>
        </row>
        <row r="400">
          <cell r="A400" t="str">
            <v/>
          </cell>
          <cell r="B400" t="str">
            <v/>
          </cell>
          <cell r="C400">
            <v>391</v>
          </cell>
          <cell r="D400" t="str">
            <v/>
          </cell>
          <cell r="E400" t="str">
            <v>x</v>
          </cell>
          <cell r="F400" t="str">
            <v/>
          </cell>
          <cell r="G400" t="str">
            <v/>
          </cell>
          <cell r="H400" t="str">
            <v/>
          </cell>
          <cell r="I400" t="str">
            <v/>
          </cell>
          <cell r="J400" t="str">
            <v/>
          </cell>
          <cell r="K400" t="str">
            <v/>
          </cell>
          <cell r="L400" t="str">
            <v/>
          </cell>
          <cell r="M400" t="str">
            <v/>
          </cell>
          <cell r="N400" t="str">
            <v/>
          </cell>
        </row>
        <row r="401">
          <cell r="A401" t="str">
            <v/>
          </cell>
          <cell r="B401" t="str">
            <v/>
          </cell>
          <cell r="C401">
            <v>392</v>
          </cell>
          <cell r="D401" t="str">
            <v/>
          </cell>
          <cell r="E401" t="str">
            <v>x</v>
          </cell>
          <cell r="F401" t="str">
            <v/>
          </cell>
          <cell r="G401" t="str">
            <v/>
          </cell>
          <cell r="H401" t="str">
            <v/>
          </cell>
          <cell r="I401" t="str">
            <v/>
          </cell>
          <cell r="J401" t="str">
            <v/>
          </cell>
          <cell r="K401" t="str">
            <v/>
          </cell>
          <cell r="L401" t="str">
            <v/>
          </cell>
          <cell r="M401" t="str">
            <v/>
          </cell>
          <cell r="N401" t="str">
            <v/>
          </cell>
        </row>
        <row r="402">
          <cell r="A402" t="str">
            <v/>
          </cell>
          <cell r="B402" t="str">
            <v/>
          </cell>
          <cell r="C402">
            <v>393</v>
          </cell>
          <cell r="D402" t="str">
            <v/>
          </cell>
          <cell r="E402" t="str">
            <v>x</v>
          </cell>
          <cell r="F402" t="str">
            <v/>
          </cell>
          <cell r="G402" t="str">
            <v/>
          </cell>
          <cell r="H402" t="str">
            <v/>
          </cell>
          <cell r="I402" t="str">
            <v/>
          </cell>
          <cell r="J402" t="str">
            <v/>
          </cell>
          <cell r="K402" t="str">
            <v/>
          </cell>
          <cell r="L402" t="str">
            <v/>
          </cell>
          <cell r="M402" t="str">
            <v/>
          </cell>
          <cell r="N402" t="str">
            <v/>
          </cell>
        </row>
        <row r="403">
          <cell r="A403" t="str">
            <v/>
          </cell>
          <cell r="B403" t="str">
            <v/>
          </cell>
          <cell r="C403">
            <v>394</v>
          </cell>
          <cell r="D403" t="str">
            <v/>
          </cell>
          <cell r="E403" t="str">
            <v>x</v>
          </cell>
          <cell r="F403" t="str">
            <v/>
          </cell>
          <cell r="G403" t="str">
            <v/>
          </cell>
          <cell r="H403" t="str">
            <v/>
          </cell>
          <cell r="I403" t="str">
            <v/>
          </cell>
          <cell r="J403" t="str">
            <v/>
          </cell>
          <cell r="K403" t="str">
            <v/>
          </cell>
          <cell r="L403" t="str">
            <v/>
          </cell>
          <cell r="M403" t="str">
            <v/>
          </cell>
          <cell r="N403" t="str">
            <v/>
          </cell>
        </row>
        <row r="404">
          <cell r="A404" t="str">
            <v/>
          </cell>
          <cell r="B404" t="str">
            <v/>
          </cell>
          <cell r="C404">
            <v>395</v>
          </cell>
          <cell r="D404" t="str">
            <v/>
          </cell>
          <cell r="E404" t="str">
            <v>x</v>
          </cell>
          <cell r="F404" t="str">
            <v/>
          </cell>
          <cell r="G404" t="str">
            <v/>
          </cell>
          <cell r="H404" t="str">
            <v/>
          </cell>
          <cell r="I404" t="str">
            <v/>
          </cell>
          <cell r="J404" t="str">
            <v/>
          </cell>
          <cell r="K404" t="str">
            <v/>
          </cell>
          <cell r="L404" t="str">
            <v/>
          </cell>
          <cell r="M404" t="str">
            <v/>
          </cell>
          <cell r="N404" t="str">
            <v/>
          </cell>
        </row>
        <row r="405">
          <cell r="A405" t="str">
            <v/>
          </cell>
          <cell r="B405" t="str">
            <v/>
          </cell>
          <cell r="C405">
            <v>396</v>
          </cell>
          <cell r="D405" t="str">
            <v/>
          </cell>
          <cell r="E405" t="str">
            <v>x</v>
          </cell>
          <cell r="F405" t="str">
            <v/>
          </cell>
          <cell r="G405" t="str">
            <v/>
          </cell>
          <cell r="H405" t="str">
            <v/>
          </cell>
          <cell r="I405" t="str">
            <v/>
          </cell>
          <cell r="J405" t="str">
            <v/>
          </cell>
          <cell r="K405" t="str">
            <v/>
          </cell>
          <cell r="L405" t="str">
            <v/>
          </cell>
          <cell r="M405" t="str">
            <v/>
          </cell>
          <cell r="N405" t="str">
            <v/>
          </cell>
        </row>
        <row r="406">
          <cell r="A406" t="str">
            <v/>
          </cell>
          <cell r="B406" t="str">
            <v/>
          </cell>
          <cell r="C406">
            <v>397</v>
          </cell>
          <cell r="D406" t="str">
            <v/>
          </cell>
          <cell r="E406" t="str">
            <v>x</v>
          </cell>
          <cell r="F406" t="str">
            <v/>
          </cell>
          <cell r="G406" t="str">
            <v/>
          </cell>
          <cell r="H406" t="str">
            <v/>
          </cell>
          <cell r="I406" t="str">
            <v/>
          </cell>
          <cell r="J406" t="str">
            <v/>
          </cell>
          <cell r="K406" t="str">
            <v/>
          </cell>
          <cell r="L406" t="str">
            <v/>
          </cell>
          <cell r="M406" t="str">
            <v/>
          </cell>
          <cell r="N406" t="str">
            <v/>
          </cell>
        </row>
        <row r="407">
          <cell r="A407" t="str">
            <v/>
          </cell>
          <cell r="B407" t="str">
            <v/>
          </cell>
          <cell r="C407">
            <v>398</v>
          </cell>
          <cell r="D407" t="str">
            <v/>
          </cell>
          <cell r="E407" t="str">
            <v>x</v>
          </cell>
          <cell r="F407" t="str">
            <v/>
          </cell>
          <cell r="G407" t="str">
            <v/>
          </cell>
          <cell r="H407" t="str">
            <v/>
          </cell>
          <cell r="I407" t="str">
            <v/>
          </cell>
          <cell r="J407" t="str">
            <v/>
          </cell>
          <cell r="K407" t="str">
            <v/>
          </cell>
          <cell r="L407" t="str">
            <v/>
          </cell>
          <cell r="M407" t="str">
            <v/>
          </cell>
          <cell r="N407" t="str">
            <v/>
          </cell>
        </row>
        <row r="408">
          <cell r="A408" t="str">
            <v/>
          </cell>
          <cell r="B408" t="str">
            <v/>
          </cell>
          <cell r="C408">
            <v>399</v>
          </cell>
          <cell r="D408" t="str">
            <v/>
          </cell>
          <cell r="E408" t="str">
            <v>x</v>
          </cell>
          <cell r="F408" t="str">
            <v/>
          </cell>
          <cell r="G408" t="str">
            <v/>
          </cell>
          <cell r="H408" t="str">
            <v/>
          </cell>
          <cell r="I408" t="str">
            <v/>
          </cell>
          <cell r="J408" t="str">
            <v/>
          </cell>
          <cell r="K408" t="str">
            <v/>
          </cell>
          <cell r="L408" t="str">
            <v/>
          </cell>
          <cell r="M408" t="str">
            <v/>
          </cell>
          <cell r="N408" t="str">
            <v/>
          </cell>
        </row>
        <row r="409">
          <cell r="A409" t="str">
            <v/>
          </cell>
          <cell r="B409" t="str">
            <v/>
          </cell>
          <cell r="C409">
            <v>400</v>
          </cell>
          <cell r="D409" t="str">
            <v/>
          </cell>
          <cell r="E409" t="str">
            <v>x</v>
          </cell>
          <cell r="F409" t="str">
            <v/>
          </cell>
          <cell r="G409" t="str">
            <v/>
          </cell>
          <cell r="H409" t="str">
            <v/>
          </cell>
          <cell r="I409" t="str">
            <v/>
          </cell>
          <cell r="J409" t="str">
            <v/>
          </cell>
          <cell r="K409" t="str">
            <v/>
          </cell>
          <cell r="L409" t="str">
            <v/>
          </cell>
          <cell r="M409" t="str">
            <v/>
          </cell>
          <cell r="N409" t="str">
            <v/>
          </cell>
        </row>
        <row r="410">
          <cell r="A410" t="str">
            <v/>
          </cell>
          <cell r="B410" t="str">
            <v/>
          </cell>
          <cell r="C410">
            <v>401</v>
          </cell>
          <cell r="D410" t="str">
            <v/>
          </cell>
          <cell r="E410" t="str">
            <v>x</v>
          </cell>
          <cell r="F410" t="str">
            <v/>
          </cell>
          <cell r="G410" t="str">
            <v/>
          </cell>
          <cell r="H410" t="str">
            <v/>
          </cell>
          <cell r="I410" t="str">
            <v/>
          </cell>
          <cell r="J410" t="str">
            <v/>
          </cell>
          <cell r="K410" t="str">
            <v/>
          </cell>
          <cell r="L410" t="str">
            <v/>
          </cell>
          <cell r="M410" t="str">
            <v/>
          </cell>
          <cell r="N410" t="str">
            <v/>
          </cell>
        </row>
        <row r="411">
          <cell r="A411" t="str">
            <v/>
          </cell>
          <cell r="B411" t="str">
            <v/>
          </cell>
          <cell r="C411">
            <v>402</v>
          </cell>
          <cell r="D411" t="str">
            <v/>
          </cell>
          <cell r="E411" t="str">
            <v>x</v>
          </cell>
          <cell r="F411" t="str">
            <v/>
          </cell>
          <cell r="G411" t="str">
            <v/>
          </cell>
          <cell r="H411" t="str">
            <v/>
          </cell>
          <cell r="I411" t="str">
            <v/>
          </cell>
          <cell r="J411" t="str">
            <v/>
          </cell>
          <cell r="K411" t="str">
            <v/>
          </cell>
          <cell r="L411" t="str">
            <v/>
          </cell>
          <cell r="M411" t="str">
            <v/>
          </cell>
          <cell r="N411" t="str">
            <v/>
          </cell>
        </row>
        <row r="412">
          <cell r="A412" t="str">
            <v/>
          </cell>
          <cell r="B412" t="str">
            <v/>
          </cell>
          <cell r="C412">
            <v>403</v>
          </cell>
          <cell r="D412" t="str">
            <v/>
          </cell>
          <cell r="E412" t="str">
            <v>x</v>
          </cell>
          <cell r="F412" t="str">
            <v/>
          </cell>
          <cell r="G412" t="str">
            <v/>
          </cell>
          <cell r="H412" t="str">
            <v/>
          </cell>
          <cell r="I412" t="str">
            <v/>
          </cell>
          <cell r="J412" t="str">
            <v/>
          </cell>
          <cell r="K412" t="str">
            <v/>
          </cell>
          <cell r="L412" t="str">
            <v/>
          </cell>
          <cell r="M412" t="str">
            <v/>
          </cell>
          <cell r="N412" t="str">
            <v/>
          </cell>
        </row>
        <row r="413">
          <cell r="A413" t="str">
            <v/>
          </cell>
          <cell r="B413" t="str">
            <v/>
          </cell>
          <cell r="C413">
            <v>404</v>
          </cell>
          <cell r="D413" t="str">
            <v/>
          </cell>
          <cell r="E413" t="str">
            <v>x</v>
          </cell>
          <cell r="F413" t="str">
            <v/>
          </cell>
          <cell r="G413" t="str">
            <v/>
          </cell>
          <cell r="H413" t="str">
            <v/>
          </cell>
          <cell r="I413" t="str">
            <v/>
          </cell>
          <cell r="J413" t="str">
            <v/>
          </cell>
          <cell r="K413" t="str">
            <v/>
          </cell>
          <cell r="L413" t="str">
            <v/>
          </cell>
          <cell r="M413" t="str">
            <v/>
          </cell>
          <cell r="N413" t="str">
            <v/>
          </cell>
        </row>
        <row r="414">
          <cell r="A414" t="str">
            <v/>
          </cell>
          <cell r="B414" t="str">
            <v/>
          </cell>
          <cell r="C414">
            <v>405</v>
          </cell>
          <cell r="D414" t="str">
            <v/>
          </cell>
          <cell r="E414" t="str">
            <v>x</v>
          </cell>
          <cell r="F414" t="str">
            <v/>
          </cell>
          <cell r="G414" t="str">
            <v/>
          </cell>
          <cell r="H414" t="str">
            <v/>
          </cell>
          <cell r="I414" t="str">
            <v/>
          </cell>
          <cell r="J414" t="str">
            <v/>
          </cell>
          <cell r="K414" t="str">
            <v/>
          </cell>
          <cell r="L414" t="str">
            <v/>
          </cell>
          <cell r="M414" t="str">
            <v/>
          </cell>
          <cell r="N414" t="str">
            <v/>
          </cell>
        </row>
        <row r="415">
          <cell r="A415" t="str">
            <v/>
          </cell>
          <cell r="B415" t="str">
            <v/>
          </cell>
          <cell r="C415">
            <v>406</v>
          </cell>
          <cell r="D415" t="str">
            <v/>
          </cell>
          <cell r="E415" t="str">
            <v>x</v>
          </cell>
          <cell r="F415" t="str">
            <v/>
          </cell>
          <cell r="G415" t="str">
            <v/>
          </cell>
          <cell r="H415" t="str">
            <v/>
          </cell>
          <cell r="I415" t="str">
            <v/>
          </cell>
          <cell r="J415" t="str">
            <v/>
          </cell>
          <cell r="K415" t="str">
            <v/>
          </cell>
          <cell r="L415" t="str">
            <v/>
          </cell>
          <cell r="M415" t="str">
            <v/>
          </cell>
          <cell r="N415" t="str">
            <v/>
          </cell>
        </row>
        <row r="416">
          <cell r="A416" t="str">
            <v/>
          </cell>
          <cell r="B416" t="str">
            <v/>
          </cell>
          <cell r="C416">
            <v>407</v>
          </cell>
          <cell r="D416" t="str">
            <v/>
          </cell>
          <cell r="E416" t="str">
            <v>x</v>
          </cell>
          <cell r="F416" t="str">
            <v/>
          </cell>
          <cell r="G416" t="str">
            <v/>
          </cell>
          <cell r="H416" t="str">
            <v/>
          </cell>
          <cell r="I416" t="str">
            <v/>
          </cell>
          <cell r="J416" t="str">
            <v/>
          </cell>
          <cell r="K416" t="str">
            <v/>
          </cell>
          <cell r="L416" t="str">
            <v/>
          </cell>
          <cell r="M416" t="str">
            <v/>
          </cell>
          <cell r="N416" t="str">
            <v/>
          </cell>
        </row>
        <row r="417">
          <cell r="A417" t="str">
            <v/>
          </cell>
          <cell r="B417" t="str">
            <v/>
          </cell>
          <cell r="C417">
            <v>408</v>
          </cell>
          <cell r="D417" t="str">
            <v/>
          </cell>
          <cell r="E417" t="str">
            <v>x</v>
          </cell>
          <cell r="F417" t="str">
            <v/>
          </cell>
          <cell r="G417" t="str">
            <v/>
          </cell>
          <cell r="H417" t="str">
            <v/>
          </cell>
          <cell r="I417" t="str">
            <v/>
          </cell>
          <cell r="J417" t="str">
            <v/>
          </cell>
          <cell r="K417" t="str">
            <v/>
          </cell>
          <cell r="L417" t="str">
            <v/>
          </cell>
          <cell r="M417" t="str">
            <v/>
          </cell>
          <cell r="N417" t="str">
            <v/>
          </cell>
        </row>
        <row r="418">
          <cell r="A418" t="str">
            <v/>
          </cell>
          <cell r="B418" t="str">
            <v/>
          </cell>
          <cell r="C418">
            <v>409</v>
          </cell>
          <cell r="D418" t="str">
            <v/>
          </cell>
          <cell r="E418" t="str">
            <v>x</v>
          </cell>
          <cell r="F418" t="str">
            <v/>
          </cell>
          <cell r="G418" t="str">
            <v/>
          </cell>
          <cell r="H418" t="str">
            <v/>
          </cell>
          <cell r="I418" t="str">
            <v/>
          </cell>
          <cell r="J418" t="str">
            <v/>
          </cell>
          <cell r="K418" t="str">
            <v/>
          </cell>
          <cell r="L418" t="str">
            <v/>
          </cell>
          <cell r="M418" t="str">
            <v/>
          </cell>
          <cell r="N418" t="str">
            <v/>
          </cell>
        </row>
        <row r="419">
          <cell r="A419" t="str">
            <v/>
          </cell>
          <cell r="B419" t="str">
            <v/>
          </cell>
          <cell r="C419">
            <v>410</v>
          </cell>
          <cell r="D419" t="str">
            <v/>
          </cell>
          <cell r="E419" t="str">
            <v>x</v>
          </cell>
          <cell r="F419" t="str">
            <v/>
          </cell>
          <cell r="G419" t="str">
            <v/>
          </cell>
          <cell r="H419" t="str">
            <v/>
          </cell>
          <cell r="I419" t="str">
            <v/>
          </cell>
          <cell r="J419" t="str">
            <v/>
          </cell>
          <cell r="K419" t="str">
            <v/>
          </cell>
          <cell r="L419" t="str">
            <v/>
          </cell>
          <cell r="M419" t="str">
            <v/>
          </cell>
          <cell r="N419" t="str">
            <v/>
          </cell>
        </row>
        <row r="420">
          <cell r="A420" t="str">
            <v/>
          </cell>
          <cell r="B420" t="str">
            <v/>
          </cell>
          <cell r="C420">
            <v>411</v>
          </cell>
          <cell r="D420" t="str">
            <v/>
          </cell>
          <cell r="E420" t="str">
            <v>x</v>
          </cell>
          <cell r="F420" t="str">
            <v/>
          </cell>
          <cell r="G420" t="str">
            <v/>
          </cell>
          <cell r="H420" t="str">
            <v/>
          </cell>
          <cell r="I420" t="str">
            <v/>
          </cell>
          <cell r="J420" t="str">
            <v/>
          </cell>
          <cell r="K420" t="str">
            <v/>
          </cell>
          <cell r="L420" t="str">
            <v/>
          </cell>
          <cell r="M420" t="str">
            <v/>
          </cell>
          <cell r="N420" t="str">
            <v/>
          </cell>
        </row>
        <row r="421">
          <cell r="A421" t="str">
            <v/>
          </cell>
          <cell r="B421" t="str">
            <v/>
          </cell>
          <cell r="C421">
            <v>412</v>
          </cell>
          <cell r="D421" t="str">
            <v/>
          </cell>
          <cell r="E421" t="str">
            <v>x</v>
          </cell>
          <cell r="F421" t="str">
            <v/>
          </cell>
          <cell r="G421" t="str">
            <v/>
          </cell>
          <cell r="H421" t="str">
            <v/>
          </cell>
          <cell r="I421" t="str">
            <v/>
          </cell>
          <cell r="J421" t="str">
            <v/>
          </cell>
          <cell r="K421" t="str">
            <v/>
          </cell>
          <cell r="L421" t="str">
            <v/>
          </cell>
          <cell r="M421" t="str">
            <v/>
          </cell>
          <cell r="N421" t="str">
            <v/>
          </cell>
        </row>
        <row r="422">
          <cell r="A422" t="str">
            <v/>
          </cell>
          <cell r="B422" t="str">
            <v/>
          </cell>
          <cell r="C422">
            <v>413</v>
          </cell>
          <cell r="D422" t="str">
            <v/>
          </cell>
          <cell r="E422" t="str">
            <v>x</v>
          </cell>
          <cell r="F422" t="str">
            <v/>
          </cell>
          <cell r="G422" t="str">
            <v/>
          </cell>
          <cell r="H422" t="str">
            <v/>
          </cell>
          <cell r="I422" t="str">
            <v/>
          </cell>
          <cell r="J422" t="str">
            <v/>
          </cell>
          <cell r="K422" t="str">
            <v/>
          </cell>
          <cell r="L422" t="str">
            <v/>
          </cell>
          <cell r="M422" t="str">
            <v/>
          </cell>
          <cell r="N422" t="str">
            <v/>
          </cell>
        </row>
        <row r="423">
          <cell r="A423" t="str">
            <v/>
          </cell>
          <cell r="B423" t="str">
            <v/>
          </cell>
          <cell r="C423">
            <v>414</v>
          </cell>
          <cell r="D423" t="str">
            <v/>
          </cell>
          <cell r="E423" t="str">
            <v>x</v>
          </cell>
          <cell r="F423" t="str">
            <v/>
          </cell>
          <cell r="G423" t="str">
            <v/>
          </cell>
          <cell r="H423" t="str">
            <v/>
          </cell>
          <cell r="I423" t="str">
            <v/>
          </cell>
          <cell r="J423" t="str">
            <v/>
          </cell>
          <cell r="K423" t="str">
            <v/>
          </cell>
          <cell r="L423" t="str">
            <v/>
          </cell>
          <cell r="M423" t="str">
            <v/>
          </cell>
          <cell r="N423" t="str">
            <v/>
          </cell>
        </row>
        <row r="424">
          <cell r="A424" t="str">
            <v/>
          </cell>
          <cell r="B424" t="str">
            <v/>
          </cell>
          <cell r="C424">
            <v>415</v>
          </cell>
          <cell r="D424" t="str">
            <v/>
          </cell>
          <cell r="E424" t="str">
            <v>x</v>
          </cell>
          <cell r="F424" t="str">
            <v/>
          </cell>
          <cell r="G424" t="str">
            <v/>
          </cell>
          <cell r="H424" t="str">
            <v/>
          </cell>
          <cell r="I424" t="str">
            <v/>
          </cell>
          <cell r="J424" t="str">
            <v/>
          </cell>
          <cell r="K424" t="str">
            <v/>
          </cell>
          <cell r="L424" t="str">
            <v/>
          </cell>
          <cell r="M424" t="str">
            <v/>
          </cell>
          <cell r="N424" t="str">
            <v/>
          </cell>
        </row>
        <row r="425">
          <cell r="A425" t="str">
            <v/>
          </cell>
          <cell r="B425" t="str">
            <v/>
          </cell>
          <cell r="C425">
            <v>416</v>
          </cell>
          <cell r="D425" t="str">
            <v/>
          </cell>
          <cell r="E425" t="str">
            <v>x</v>
          </cell>
          <cell r="F425" t="str">
            <v/>
          </cell>
          <cell r="G425" t="str">
            <v/>
          </cell>
          <cell r="H425" t="str">
            <v/>
          </cell>
          <cell r="I425" t="str">
            <v/>
          </cell>
          <cell r="J425" t="str">
            <v/>
          </cell>
          <cell r="K425" t="str">
            <v/>
          </cell>
          <cell r="L425" t="str">
            <v/>
          </cell>
          <cell r="M425" t="str">
            <v/>
          </cell>
          <cell r="N425" t="str">
            <v/>
          </cell>
        </row>
        <row r="426">
          <cell r="A426" t="str">
            <v/>
          </cell>
          <cell r="B426" t="str">
            <v/>
          </cell>
          <cell r="C426">
            <v>417</v>
          </cell>
          <cell r="D426" t="str">
            <v/>
          </cell>
          <cell r="E426" t="str">
            <v>x</v>
          </cell>
          <cell r="F426" t="str">
            <v/>
          </cell>
          <cell r="G426" t="str">
            <v/>
          </cell>
          <cell r="H426" t="str">
            <v/>
          </cell>
          <cell r="I426" t="str">
            <v/>
          </cell>
          <cell r="J426" t="str">
            <v/>
          </cell>
          <cell r="K426" t="str">
            <v/>
          </cell>
          <cell r="L426" t="str">
            <v/>
          </cell>
          <cell r="M426" t="str">
            <v/>
          </cell>
          <cell r="N426" t="str">
            <v/>
          </cell>
        </row>
        <row r="427">
          <cell r="A427" t="str">
            <v/>
          </cell>
          <cell r="B427" t="str">
            <v/>
          </cell>
          <cell r="C427">
            <v>418</v>
          </cell>
          <cell r="D427" t="str">
            <v/>
          </cell>
          <cell r="E427" t="str">
            <v>x</v>
          </cell>
          <cell r="F427" t="str">
            <v/>
          </cell>
          <cell r="G427" t="str">
            <v/>
          </cell>
          <cell r="H427" t="str">
            <v/>
          </cell>
          <cell r="I427" t="str">
            <v/>
          </cell>
          <cell r="J427" t="str">
            <v/>
          </cell>
          <cell r="K427" t="str">
            <v/>
          </cell>
          <cell r="L427" t="str">
            <v/>
          </cell>
          <cell r="M427" t="str">
            <v/>
          </cell>
          <cell r="N427" t="str">
            <v/>
          </cell>
        </row>
        <row r="428">
          <cell r="A428" t="str">
            <v/>
          </cell>
          <cell r="B428" t="str">
            <v/>
          </cell>
          <cell r="C428">
            <v>419</v>
          </cell>
          <cell r="D428" t="str">
            <v/>
          </cell>
          <cell r="E428" t="str">
            <v>x</v>
          </cell>
          <cell r="F428" t="str">
            <v/>
          </cell>
          <cell r="G428" t="str">
            <v/>
          </cell>
          <cell r="H428" t="str">
            <v/>
          </cell>
          <cell r="I428" t="str">
            <v/>
          </cell>
          <cell r="J428" t="str">
            <v/>
          </cell>
          <cell r="K428" t="str">
            <v/>
          </cell>
          <cell r="L428" t="str">
            <v/>
          </cell>
          <cell r="M428" t="str">
            <v/>
          </cell>
          <cell r="N428" t="str">
            <v/>
          </cell>
        </row>
        <row r="429">
          <cell r="A429" t="str">
            <v/>
          </cell>
          <cell r="B429" t="str">
            <v/>
          </cell>
          <cell r="C429">
            <v>420</v>
          </cell>
          <cell r="D429" t="str">
            <v/>
          </cell>
          <cell r="E429" t="str">
            <v>x</v>
          </cell>
          <cell r="F429" t="str">
            <v/>
          </cell>
          <cell r="G429" t="str">
            <v/>
          </cell>
          <cell r="H429" t="str">
            <v/>
          </cell>
          <cell r="I429" t="str">
            <v/>
          </cell>
          <cell r="J429" t="str">
            <v/>
          </cell>
          <cell r="K429" t="str">
            <v/>
          </cell>
          <cell r="L429" t="str">
            <v/>
          </cell>
          <cell r="M429" t="str">
            <v/>
          </cell>
          <cell r="N429" t="str">
            <v/>
          </cell>
        </row>
        <row r="430">
          <cell r="A430" t="str">
            <v/>
          </cell>
          <cell r="B430" t="str">
            <v/>
          </cell>
          <cell r="C430">
            <v>421</v>
          </cell>
          <cell r="D430" t="str">
            <v/>
          </cell>
          <cell r="E430" t="str">
            <v>x</v>
          </cell>
          <cell r="F430" t="str">
            <v/>
          </cell>
          <cell r="G430" t="str">
            <v/>
          </cell>
          <cell r="H430" t="str">
            <v/>
          </cell>
          <cell r="I430" t="str">
            <v/>
          </cell>
          <cell r="J430" t="str">
            <v/>
          </cell>
          <cell r="K430" t="str">
            <v/>
          </cell>
          <cell r="L430" t="str">
            <v/>
          </cell>
          <cell r="M430" t="str">
            <v/>
          </cell>
          <cell r="N430" t="str">
            <v/>
          </cell>
        </row>
        <row r="431">
          <cell r="A431" t="str">
            <v/>
          </cell>
          <cell r="B431" t="str">
            <v/>
          </cell>
          <cell r="C431">
            <v>422</v>
          </cell>
          <cell r="D431" t="str">
            <v/>
          </cell>
          <cell r="E431" t="str">
            <v>x</v>
          </cell>
          <cell r="F431" t="str">
            <v/>
          </cell>
          <cell r="G431" t="str">
            <v/>
          </cell>
          <cell r="H431" t="str">
            <v/>
          </cell>
          <cell r="I431" t="str">
            <v/>
          </cell>
          <cell r="J431" t="str">
            <v/>
          </cell>
          <cell r="K431" t="str">
            <v/>
          </cell>
          <cell r="L431" t="str">
            <v/>
          </cell>
          <cell r="M431" t="str">
            <v/>
          </cell>
          <cell r="N431" t="str">
            <v/>
          </cell>
        </row>
        <row r="432">
          <cell r="A432" t="str">
            <v/>
          </cell>
          <cell r="B432" t="str">
            <v/>
          </cell>
          <cell r="C432">
            <v>423</v>
          </cell>
          <cell r="D432" t="str">
            <v/>
          </cell>
          <cell r="E432" t="str">
            <v>x</v>
          </cell>
          <cell r="F432" t="str">
            <v/>
          </cell>
          <cell r="G432" t="str">
            <v/>
          </cell>
          <cell r="H432" t="str">
            <v/>
          </cell>
          <cell r="I432" t="str">
            <v/>
          </cell>
          <cell r="J432" t="str">
            <v/>
          </cell>
          <cell r="K432" t="str">
            <v/>
          </cell>
          <cell r="L432" t="str">
            <v/>
          </cell>
          <cell r="M432" t="str">
            <v/>
          </cell>
          <cell r="N432" t="str">
            <v/>
          </cell>
        </row>
        <row r="433">
          <cell r="A433" t="str">
            <v/>
          </cell>
          <cell r="B433" t="str">
            <v/>
          </cell>
          <cell r="C433">
            <v>424</v>
          </cell>
          <cell r="D433" t="str">
            <v/>
          </cell>
          <cell r="E433" t="str">
            <v>x</v>
          </cell>
          <cell r="F433" t="str">
            <v/>
          </cell>
          <cell r="G433" t="str">
            <v/>
          </cell>
          <cell r="H433" t="str">
            <v/>
          </cell>
          <cell r="I433" t="str">
            <v/>
          </cell>
          <cell r="J433" t="str">
            <v/>
          </cell>
          <cell r="K433" t="str">
            <v/>
          </cell>
          <cell r="L433" t="str">
            <v/>
          </cell>
          <cell r="M433" t="str">
            <v/>
          </cell>
          <cell r="N433" t="str">
            <v/>
          </cell>
        </row>
        <row r="434">
          <cell r="A434" t="str">
            <v/>
          </cell>
          <cell r="B434" t="str">
            <v/>
          </cell>
          <cell r="C434">
            <v>425</v>
          </cell>
          <cell r="D434" t="str">
            <v/>
          </cell>
          <cell r="E434" t="str">
            <v>x</v>
          </cell>
          <cell r="F434" t="str">
            <v/>
          </cell>
          <cell r="G434" t="str">
            <v/>
          </cell>
          <cell r="H434" t="str">
            <v/>
          </cell>
          <cell r="I434" t="str">
            <v/>
          </cell>
          <cell r="J434" t="str">
            <v/>
          </cell>
          <cell r="K434" t="str">
            <v/>
          </cell>
          <cell r="L434" t="str">
            <v/>
          </cell>
          <cell r="M434" t="str">
            <v/>
          </cell>
          <cell r="N434" t="str">
            <v/>
          </cell>
        </row>
        <row r="435">
          <cell r="A435" t="str">
            <v/>
          </cell>
          <cell r="B435" t="str">
            <v/>
          </cell>
          <cell r="C435">
            <v>426</v>
          </cell>
          <cell r="D435" t="str">
            <v/>
          </cell>
          <cell r="E435" t="str">
            <v>x</v>
          </cell>
          <cell r="F435" t="str">
            <v/>
          </cell>
          <cell r="G435" t="str">
            <v/>
          </cell>
          <cell r="H435" t="str">
            <v/>
          </cell>
          <cell r="I435" t="str">
            <v/>
          </cell>
          <cell r="J435" t="str">
            <v/>
          </cell>
          <cell r="K435" t="str">
            <v/>
          </cell>
          <cell r="L435" t="str">
            <v/>
          </cell>
          <cell r="M435" t="str">
            <v/>
          </cell>
          <cell r="N435" t="str">
            <v/>
          </cell>
        </row>
        <row r="436">
          <cell r="A436" t="str">
            <v/>
          </cell>
          <cell r="B436" t="str">
            <v/>
          </cell>
          <cell r="C436">
            <v>427</v>
          </cell>
          <cell r="D436" t="str">
            <v/>
          </cell>
          <cell r="E436" t="str">
            <v>x</v>
          </cell>
          <cell r="F436" t="str">
            <v/>
          </cell>
          <cell r="G436" t="str">
            <v/>
          </cell>
          <cell r="H436" t="str">
            <v/>
          </cell>
          <cell r="I436" t="str">
            <v/>
          </cell>
          <cell r="J436" t="str">
            <v/>
          </cell>
          <cell r="K436" t="str">
            <v/>
          </cell>
          <cell r="L436" t="str">
            <v/>
          </cell>
          <cell r="M436" t="str">
            <v/>
          </cell>
          <cell r="N436" t="str">
            <v/>
          </cell>
        </row>
        <row r="437">
          <cell r="A437" t="str">
            <v/>
          </cell>
          <cell r="B437" t="str">
            <v/>
          </cell>
          <cell r="C437">
            <v>428</v>
          </cell>
          <cell r="D437" t="str">
            <v/>
          </cell>
          <cell r="E437" t="str">
            <v>x</v>
          </cell>
          <cell r="F437" t="str">
            <v/>
          </cell>
          <cell r="G437" t="str">
            <v/>
          </cell>
          <cell r="H437" t="str">
            <v/>
          </cell>
          <cell r="I437" t="str">
            <v/>
          </cell>
          <cell r="J437" t="str">
            <v/>
          </cell>
          <cell r="K437" t="str">
            <v/>
          </cell>
          <cell r="L437" t="str">
            <v/>
          </cell>
          <cell r="M437" t="str">
            <v/>
          </cell>
          <cell r="N437" t="str">
            <v/>
          </cell>
        </row>
        <row r="438">
          <cell r="A438" t="str">
            <v/>
          </cell>
          <cell r="B438" t="str">
            <v/>
          </cell>
          <cell r="C438">
            <v>429</v>
          </cell>
          <cell r="D438" t="str">
            <v/>
          </cell>
          <cell r="E438" t="str">
            <v>x</v>
          </cell>
          <cell r="F438" t="str">
            <v/>
          </cell>
          <cell r="G438" t="str">
            <v/>
          </cell>
          <cell r="H438" t="str">
            <v/>
          </cell>
          <cell r="I438" t="str">
            <v/>
          </cell>
          <cell r="J438" t="str">
            <v/>
          </cell>
          <cell r="K438" t="str">
            <v/>
          </cell>
          <cell r="L438" t="str">
            <v/>
          </cell>
          <cell r="M438" t="str">
            <v/>
          </cell>
          <cell r="N438" t="str">
            <v/>
          </cell>
        </row>
        <row r="439">
          <cell r="A439" t="str">
            <v/>
          </cell>
          <cell r="B439" t="str">
            <v/>
          </cell>
          <cell r="C439">
            <v>430</v>
          </cell>
          <cell r="D439" t="str">
            <v/>
          </cell>
          <cell r="E439" t="str">
            <v>x</v>
          </cell>
          <cell r="F439" t="str">
            <v/>
          </cell>
          <cell r="G439" t="str">
            <v/>
          </cell>
          <cell r="H439" t="str">
            <v/>
          </cell>
          <cell r="I439" t="str">
            <v/>
          </cell>
          <cell r="J439" t="str">
            <v/>
          </cell>
          <cell r="K439" t="str">
            <v/>
          </cell>
          <cell r="L439" t="str">
            <v/>
          </cell>
          <cell r="M439" t="str">
            <v/>
          </cell>
          <cell r="N439" t="str">
            <v/>
          </cell>
        </row>
        <row r="440">
          <cell r="A440" t="str">
            <v/>
          </cell>
          <cell r="B440" t="str">
            <v/>
          </cell>
          <cell r="C440">
            <v>431</v>
          </cell>
          <cell r="D440" t="str">
            <v/>
          </cell>
          <cell r="E440" t="str">
            <v>x</v>
          </cell>
          <cell r="F440" t="str">
            <v/>
          </cell>
          <cell r="G440" t="str">
            <v/>
          </cell>
          <cell r="H440" t="str">
            <v/>
          </cell>
          <cell r="I440" t="str">
            <v/>
          </cell>
          <cell r="J440" t="str">
            <v/>
          </cell>
          <cell r="K440" t="str">
            <v/>
          </cell>
          <cell r="L440" t="str">
            <v/>
          </cell>
          <cell r="M440" t="str">
            <v/>
          </cell>
          <cell r="N440" t="str">
            <v/>
          </cell>
        </row>
        <row r="441">
          <cell r="A441" t="str">
            <v/>
          </cell>
          <cell r="B441" t="str">
            <v/>
          </cell>
          <cell r="C441">
            <v>432</v>
          </cell>
          <cell r="D441" t="str">
            <v/>
          </cell>
          <cell r="E441" t="str">
            <v>x</v>
          </cell>
          <cell r="F441" t="str">
            <v/>
          </cell>
          <cell r="G441" t="str">
            <v/>
          </cell>
          <cell r="H441" t="str">
            <v/>
          </cell>
          <cell r="I441" t="str">
            <v/>
          </cell>
          <cell r="J441" t="str">
            <v/>
          </cell>
          <cell r="K441" t="str">
            <v/>
          </cell>
          <cell r="L441" t="str">
            <v/>
          </cell>
          <cell r="M441" t="str">
            <v/>
          </cell>
          <cell r="N441" t="str">
            <v/>
          </cell>
        </row>
        <row r="442">
          <cell r="A442" t="str">
            <v/>
          </cell>
          <cell r="B442" t="str">
            <v/>
          </cell>
          <cell r="C442">
            <v>433</v>
          </cell>
          <cell r="D442" t="str">
            <v/>
          </cell>
          <cell r="E442" t="str">
            <v>x</v>
          </cell>
          <cell r="F442" t="str">
            <v/>
          </cell>
          <cell r="G442" t="str">
            <v/>
          </cell>
          <cell r="H442" t="str">
            <v/>
          </cell>
          <cell r="I442" t="str">
            <v/>
          </cell>
          <cell r="J442" t="str">
            <v/>
          </cell>
          <cell r="K442" t="str">
            <v/>
          </cell>
          <cell r="L442" t="str">
            <v/>
          </cell>
          <cell r="M442" t="str">
            <v/>
          </cell>
          <cell r="N442" t="str">
            <v/>
          </cell>
        </row>
        <row r="443">
          <cell r="A443" t="str">
            <v/>
          </cell>
          <cell r="B443" t="str">
            <v/>
          </cell>
          <cell r="C443">
            <v>434</v>
          </cell>
          <cell r="D443" t="str">
            <v/>
          </cell>
          <cell r="E443" t="str">
            <v>x</v>
          </cell>
          <cell r="F443" t="str">
            <v/>
          </cell>
          <cell r="G443" t="str">
            <v/>
          </cell>
          <cell r="H443" t="str">
            <v/>
          </cell>
          <cell r="I443" t="str">
            <v/>
          </cell>
          <cell r="J443" t="str">
            <v/>
          </cell>
          <cell r="K443" t="str">
            <v/>
          </cell>
          <cell r="L443" t="str">
            <v/>
          </cell>
          <cell r="M443" t="str">
            <v/>
          </cell>
          <cell r="N443" t="str">
            <v/>
          </cell>
        </row>
        <row r="444">
          <cell r="A444" t="str">
            <v/>
          </cell>
          <cell r="B444" t="str">
            <v/>
          </cell>
          <cell r="C444">
            <v>435</v>
          </cell>
          <cell r="D444" t="str">
            <v/>
          </cell>
          <cell r="E444" t="str">
            <v>x</v>
          </cell>
          <cell r="F444" t="str">
            <v/>
          </cell>
          <cell r="G444" t="str">
            <v/>
          </cell>
          <cell r="H444" t="str">
            <v/>
          </cell>
          <cell r="I444" t="str">
            <v/>
          </cell>
          <cell r="J444" t="str">
            <v/>
          </cell>
          <cell r="K444" t="str">
            <v/>
          </cell>
          <cell r="L444" t="str">
            <v/>
          </cell>
          <cell r="M444" t="str">
            <v/>
          </cell>
          <cell r="N444" t="str">
            <v/>
          </cell>
        </row>
        <row r="445">
          <cell r="A445" t="str">
            <v/>
          </cell>
          <cell r="B445" t="str">
            <v/>
          </cell>
          <cell r="C445">
            <v>436</v>
          </cell>
          <cell r="D445" t="str">
            <v/>
          </cell>
          <cell r="E445" t="str">
            <v>x</v>
          </cell>
          <cell r="F445" t="str">
            <v/>
          </cell>
          <cell r="G445" t="str">
            <v/>
          </cell>
          <cell r="H445" t="str">
            <v/>
          </cell>
          <cell r="I445" t="str">
            <v/>
          </cell>
          <cell r="J445" t="str">
            <v/>
          </cell>
          <cell r="K445" t="str">
            <v/>
          </cell>
          <cell r="L445" t="str">
            <v/>
          </cell>
          <cell r="M445" t="str">
            <v/>
          </cell>
          <cell r="N445" t="str">
            <v/>
          </cell>
        </row>
        <row r="446">
          <cell r="A446" t="str">
            <v/>
          </cell>
          <cell r="B446" t="str">
            <v/>
          </cell>
          <cell r="C446">
            <v>437</v>
          </cell>
          <cell r="D446" t="str">
            <v/>
          </cell>
          <cell r="E446" t="str">
            <v>x</v>
          </cell>
          <cell r="F446" t="str">
            <v/>
          </cell>
          <cell r="G446" t="str">
            <v/>
          </cell>
          <cell r="H446" t="str">
            <v/>
          </cell>
          <cell r="I446" t="str">
            <v/>
          </cell>
          <cell r="J446" t="str">
            <v/>
          </cell>
          <cell r="K446" t="str">
            <v/>
          </cell>
          <cell r="L446" t="str">
            <v/>
          </cell>
          <cell r="M446" t="str">
            <v/>
          </cell>
          <cell r="N446" t="str">
            <v/>
          </cell>
        </row>
        <row r="447">
          <cell r="A447" t="str">
            <v/>
          </cell>
          <cell r="B447" t="str">
            <v/>
          </cell>
          <cell r="C447">
            <v>438</v>
          </cell>
          <cell r="D447" t="str">
            <v/>
          </cell>
          <cell r="E447" t="str">
            <v>x</v>
          </cell>
          <cell r="F447" t="str">
            <v/>
          </cell>
          <cell r="G447" t="str">
            <v/>
          </cell>
          <cell r="H447" t="str">
            <v/>
          </cell>
          <cell r="I447" t="str">
            <v/>
          </cell>
          <cell r="J447" t="str">
            <v/>
          </cell>
          <cell r="K447" t="str">
            <v/>
          </cell>
          <cell r="L447" t="str">
            <v/>
          </cell>
          <cell r="M447" t="str">
            <v/>
          </cell>
          <cell r="N447" t="str">
            <v/>
          </cell>
        </row>
        <row r="448">
          <cell r="A448" t="str">
            <v/>
          </cell>
          <cell r="B448" t="str">
            <v/>
          </cell>
          <cell r="C448">
            <v>439</v>
          </cell>
          <cell r="D448" t="str">
            <v/>
          </cell>
          <cell r="E448" t="str">
            <v>x</v>
          </cell>
          <cell r="F448" t="str">
            <v/>
          </cell>
          <cell r="G448" t="str">
            <v/>
          </cell>
          <cell r="H448" t="str">
            <v/>
          </cell>
          <cell r="I448" t="str">
            <v/>
          </cell>
          <cell r="J448" t="str">
            <v/>
          </cell>
          <cell r="K448" t="str">
            <v/>
          </cell>
          <cell r="L448" t="str">
            <v/>
          </cell>
          <cell r="M448" t="str">
            <v/>
          </cell>
          <cell r="N448" t="str">
            <v/>
          </cell>
        </row>
        <row r="449">
          <cell r="A449" t="str">
            <v/>
          </cell>
          <cell r="B449" t="str">
            <v/>
          </cell>
          <cell r="C449">
            <v>440</v>
          </cell>
          <cell r="D449" t="str">
            <v/>
          </cell>
          <cell r="E449" t="str">
            <v>x</v>
          </cell>
          <cell r="F449" t="str">
            <v/>
          </cell>
          <cell r="G449" t="str">
            <v/>
          </cell>
          <cell r="H449" t="str">
            <v/>
          </cell>
          <cell r="I449" t="str">
            <v/>
          </cell>
          <cell r="J449" t="str">
            <v/>
          </cell>
          <cell r="K449" t="str">
            <v/>
          </cell>
          <cell r="L449" t="str">
            <v/>
          </cell>
          <cell r="M449" t="str">
            <v/>
          </cell>
          <cell r="N449" t="str">
            <v/>
          </cell>
        </row>
        <row r="450">
          <cell r="A450" t="str">
            <v/>
          </cell>
          <cell r="B450" t="str">
            <v/>
          </cell>
          <cell r="C450">
            <v>441</v>
          </cell>
          <cell r="D450" t="str">
            <v/>
          </cell>
          <cell r="E450" t="str">
            <v>x</v>
          </cell>
          <cell r="F450" t="str">
            <v/>
          </cell>
          <cell r="G450" t="str">
            <v/>
          </cell>
          <cell r="H450" t="str">
            <v/>
          </cell>
          <cell r="I450" t="str">
            <v/>
          </cell>
          <cell r="J450" t="str">
            <v/>
          </cell>
          <cell r="K450" t="str">
            <v/>
          </cell>
          <cell r="L450" t="str">
            <v/>
          </cell>
          <cell r="M450" t="str">
            <v/>
          </cell>
          <cell r="N450" t="str">
            <v/>
          </cell>
        </row>
        <row r="451">
          <cell r="A451" t="str">
            <v/>
          </cell>
          <cell r="B451" t="str">
            <v/>
          </cell>
          <cell r="C451">
            <v>442</v>
          </cell>
          <cell r="D451" t="str">
            <v/>
          </cell>
          <cell r="E451" t="str">
            <v>x</v>
          </cell>
          <cell r="F451" t="str">
            <v/>
          </cell>
          <cell r="G451" t="str">
            <v/>
          </cell>
          <cell r="H451" t="str">
            <v/>
          </cell>
          <cell r="I451" t="str">
            <v/>
          </cell>
          <cell r="J451" t="str">
            <v/>
          </cell>
          <cell r="K451" t="str">
            <v/>
          </cell>
          <cell r="L451" t="str">
            <v/>
          </cell>
          <cell r="M451" t="str">
            <v/>
          </cell>
          <cell r="N451" t="str">
            <v/>
          </cell>
        </row>
        <row r="452">
          <cell r="A452" t="str">
            <v/>
          </cell>
          <cell r="B452" t="str">
            <v/>
          </cell>
          <cell r="C452">
            <v>443</v>
          </cell>
          <cell r="D452" t="str">
            <v/>
          </cell>
          <cell r="E452" t="str">
            <v>x</v>
          </cell>
          <cell r="F452" t="str">
            <v/>
          </cell>
          <cell r="G452" t="str">
            <v/>
          </cell>
          <cell r="H452" t="str">
            <v/>
          </cell>
          <cell r="I452" t="str">
            <v/>
          </cell>
          <cell r="J452" t="str">
            <v/>
          </cell>
          <cell r="K452" t="str">
            <v/>
          </cell>
          <cell r="L452" t="str">
            <v/>
          </cell>
          <cell r="M452" t="str">
            <v/>
          </cell>
          <cell r="N452" t="str">
            <v/>
          </cell>
        </row>
        <row r="453">
          <cell r="A453" t="str">
            <v/>
          </cell>
          <cell r="B453" t="str">
            <v/>
          </cell>
          <cell r="C453">
            <v>444</v>
          </cell>
          <cell r="D453" t="str">
            <v/>
          </cell>
          <cell r="E453" t="str">
            <v>x</v>
          </cell>
          <cell r="F453" t="str">
            <v/>
          </cell>
          <cell r="G453" t="str">
            <v/>
          </cell>
          <cell r="H453" t="str">
            <v/>
          </cell>
          <cell r="I453" t="str">
            <v/>
          </cell>
          <cell r="J453" t="str">
            <v/>
          </cell>
          <cell r="K453" t="str">
            <v/>
          </cell>
          <cell r="L453" t="str">
            <v/>
          </cell>
          <cell r="M453" t="str">
            <v/>
          </cell>
          <cell r="N453" t="str">
            <v/>
          </cell>
        </row>
        <row r="454">
          <cell r="A454" t="str">
            <v/>
          </cell>
          <cell r="B454" t="str">
            <v/>
          </cell>
          <cell r="C454">
            <v>445</v>
          </cell>
          <cell r="D454" t="str">
            <v/>
          </cell>
          <cell r="E454" t="str">
            <v>x</v>
          </cell>
          <cell r="F454" t="str">
            <v/>
          </cell>
          <cell r="G454" t="str">
            <v/>
          </cell>
          <cell r="H454" t="str">
            <v/>
          </cell>
          <cell r="I454" t="str">
            <v/>
          </cell>
          <cell r="J454" t="str">
            <v/>
          </cell>
          <cell r="K454" t="str">
            <v/>
          </cell>
          <cell r="L454" t="str">
            <v/>
          </cell>
          <cell r="M454" t="str">
            <v/>
          </cell>
          <cell r="N454" t="str">
            <v/>
          </cell>
        </row>
        <row r="455">
          <cell r="A455" t="str">
            <v/>
          </cell>
          <cell r="B455" t="str">
            <v/>
          </cell>
          <cell r="C455">
            <v>446</v>
          </cell>
          <cell r="D455" t="str">
            <v/>
          </cell>
          <cell r="E455" t="str">
            <v>x</v>
          </cell>
          <cell r="F455" t="str">
            <v/>
          </cell>
          <cell r="G455" t="str">
            <v/>
          </cell>
          <cell r="H455" t="str">
            <v/>
          </cell>
          <cell r="I455" t="str">
            <v/>
          </cell>
          <cell r="J455" t="str">
            <v/>
          </cell>
          <cell r="K455" t="str">
            <v/>
          </cell>
          <cell r="L455" t="str">
            <v/>
          </cell>
          <cell r="M455" t="str">
            <v/>
          </cell>
          <cell r="N455" t="str">
            <v/>
          </cell>
        </row>
        <row r="456">
          <cell r="A456" t="str">
            <v/>
          </cell>
          <cell r="B456" t="str">
            <v/>
          </cell>
          <cell r="C456">
            <v>447</v>
          </cell>
          <cell r="D456" t="str">
            <v/>
          </cell>
          <cell r="E456" t="str">
            <v>x</v>
          </cell>
          <cell r="F456" t="str">
            <v/>
          </cell>
          <cell r="G456" t="str">
            <v/>
          </cell>
          <cell r="H456" t="str">
            <v/>
          </cell>
          <cell r="I456" t="str">
            <v/>
          </cell>
          <cell r="J456" t="str">
            <v/>
          </cell>
          <cell r="K456" t="str">
            <v/>
          </cell>
          <cell r="L456" t="str">
            <v/>
          </cell>
          <cell r="M456" t="str">
            <v/>
          </cell>
          <cell r="N456" t="str">
            <v/>
          </cell>
        </row>
        <row r="457">
          <cell r="A457" t="str">
            <v/>
          </cell>
          <cell r="B457" t="str">
            <v/>
          </cell>
          <cell r="C457">
            <v>448</v>
          </cell>
          <cell r="D457" t="str">
            <v/>
          </cell>
          <cell r="E457" t="str">
            <v>x</v>
          </cell>
          <cell r="F457" t="str">
            <v/>
          </cell>
          <cell r="G457" t="str">
            <v/>
          </cell>
          <cell r="H457" t="str">
            <v/>
          </cell>
          <cell r="I457" t="str">
            <v/>
          </cell>
          <cell r="J457" t="str">
            <v/>
          </cell>
          <cell r="K457" t="str">
            <v/>
          </cell>
          <cell r="L457" t="str">
            <v/>
          </cell>
          <cell r="M457" t="str">
            <v/>
          </cell>
          <cell r="N457" t="str">
            <v/>
          </cell>
        </row>
        <row r="458">
          <cell r="A458" t="str">
            <v/>
          </cell>
          <cell r="B458" t="str">
            <v/>
          </cell>
          <cell r="C458">
            <v>449</v>
          </cell>
          <cell r="D458" t="str">
            <v/>
          </cell>
          <cell r="E458" t="str">
            <v>x</v>
          </cell>
          <cell r="F458" t="str">
            <v/>
          </cell>
          <cell r="G458" t="str">
            <v/>
          </cell>
          <cell r="H458" t="str">
            <v/>
          </cell>
          <cell r="I458" t="str">
            <v/>
          </cell>
          <cell r="J458" t="str">
            <v/>
          </cell>
          <cell r="K458" t="str">
            <v/>
          </cell>
          <cell r="L458" t="str">
            <v/>
          </cell>
          <cell r="M458" t="str">
            <v/>
          </cell>
          <cell r="N458" t="str">
            <v/>
          </cell>
        </row>
        <row r="459">
          <cell r="A459" t="str">
            <v/>
          </cell>
          <cell r="B459" t="str">
            <v/>
          </cell>
          <cell r="C459">
            <v>450</v>
          </cell>
          <cell r="D459" t="str">
            <v/>
          </cell>
          <cell r="E459" t="str">
            <v>x</v>
          </cell>
          <cell r="F459" t="str">
            <v/>
          </cell>
          <cell r="G459" t="str">
            <v/>
          </cell>
          <cell r="H459" t="str">
            <v/>
          </cell>
          <cell r="I459" t="str">
            <v/>
          </cell>
          <cell r="J459" t="str">
            <v/>
          </cell>
          <cell r="K459" t="str">
            <v/>
          </cell>
          <cell r="L459" t="str">
            <v/>
          </cell>
          <cell r="M459" t="str">
            <v/>
          </cell>
          <cell r="N459" t="str">
            <v/>
          </cell>
        </row>
        <row r="460">
          <cell r="A460" t="str">
            <v/>
          </cell>
          <cell r="B460" t="str">
            <v/>
          </cell>
          <cell r="C460">
            <v>451</v>
          </cell>
          <cell r="D460" t="str">
            <v/>
          </cell>
          <cell r="E460" t="str">
            <v>x</v>
          </cell>
          <cell r="F460" t="str">
            <v/>
          </cell>
          <cell r="G460" t="str">
            <v/>
          </cell>
          <cell r="H460" t="str">
            <v/>
          </cell>
          <cell r="I460" t="str">
            <v/>
          </cell>
          <cell r="J460" t="str">
            <v/>
          </cell>
          <cell r="K460" t="str">
            <v/>
          </cell>
          <cell r="L460" t="str">
            <v/>
          </cell>
          <cell r="M460" t="str">
            <v/>
          </cell>
          <cell r="N460" t="str">
            <v/>
          </cell>
        </row>
        <row r="461">
          <cell r="A461" t="str">
            <v/>
          </cell>
          <cell r="B461" t="str">
            <v/>
          </cell>
          <cell r="C461">
            <v>452</v>
          </cell>
          <cell r="D461" t="str">
            <v/>
          </cell>
          <cell r="E461" t="str">
            <v>x</v>
          </cell>
          <cell r="F461" t="str">
            <v/>
          </cell>
          <cell r="G461" t="str">
            <v/>
          </cell>
          <cell r="H461" t="str">
            <v/>
          </cell>
          <cell r="I461" t="str">
            <v/>
          </cell>
          <cell r="J461" t="str">
            <v/>
          </cell>
          <cell r="K461" t="str">
            <v/>
          </cell>
          <cell r="L461" t="str">
            <v/>
          </cell>
          <cell r="M461" t="str">
            <v/>
          </cell>
          <cell r="N461" t="str">
            <v/>
          </cell>
        </row>
        <row r="462">
          <cell r="A462" t="str">
            <v/>
          </cell>
          <cell r="B462" t="str">
            <v/>
          </cell>
          <cell r="C462">
            <v>453</v>
          </cell>
          <cell r="D462" t="str">
            <v/>
          </cell>
          <cell r="E462" t="str">
            <v>x</v>
          </cell>
          <cell r="F462" t="str">
            <v/>
          </cell>
          <cell r="G462" t="str">
            <v/>
          </cell>
          <cell r="H462" t="str">
            <v/>
          </cell>
          <cell r="I462" t="str">
            <v/>
          </cell>
          <cell r="J462" t="str">
            <v/>
          </cell>
          <cell r="K462" t="str">
            <v/>
          </cell>
          <cell r="L462" t="str">
            <v/>
          </cell>
          <cell r="M462" t="str">
            <v/>
          </cell>
          <cell r="N462" t="str">
            <v/>
          </cell>
        </row>
        <row r="463">
          <cell r="A463" t="str">
            <v/>
          </cell>
          <cell r="B463" t="str">
            <v/>
          </cell>
          <cell r="C463">
            <v>454</v>
          </cell>
          <cell r="D463" t="str">
            <v/>
          </cell>
          <cell r="E463" t="str">
            <v>x</v>
          </cell>
          <cell r="F463" t="str">
            <v/>
          </cell>
          <cell r="G463" t="str">
            <v/>
          </cell>
          <cell r="H463" t="str">
            <v/>
          </cell>
          <cell r="I463" t="str">
            <v/>
          </cell>
          <cell r="J463" t="str">
            <v/>
          </cell>
          <cell r="K463" t="str">
            <v/>
          </cell>
          <cell r="L463" t="str">
            <v/>
          </cell>
          <cell r="M463" t="str">
            <v/>
          </cell>
          <cell r="N463" t="str">
            <v/>
          </cell>
        </row>
        <row r="464">
          <cell r="A464" t="str">
            <v/>
          </cell>
          <cell r="B464" t="str">
            <v/>
          </cell>
          <cell r="C464">
            <v>455</v>
          </cell>
          <cell r="D464" t="str">
            <v/>
          </cell>
          <cell r="E464" t="str">
            <v>x</v>
          </cell>
          <cell r="F464" t="str">
            <v/>
          </cell>
          <cell r="G464" t="str">
            <v/>
          </cell>
          <cell r="H464" t="str">
            <v/>
          </cell>
          <cell r="I464" t="str">
            <v/>
          </cell>
          <cell r="J464" t="str">
            <v/>
          </cell>
          <cell r="K464" t="str">
            <v/>
          </cell>
          <cell r="L464" t="str">
            <v/>
          </cell>
          <cell r="M464" t="str">
            <v/>
          </cell>
          <cell r="N464" t="str">
            <v/>
          </cell>
        </row>
        <row r="465">
          <cell r="A465" t="str">
            <v/>
          </cell>
          <cell r="B465" t="str">
            <v/>
          </cell>
          <cell r="C465">
            <v>456</v>
          </cell>
          <cell r="D465" t="str">
            <v/>
          </cell>
          <cell r="E465" t="str">
            <v>x</v>
          </cell>
          <cell r="F465" t="str">
            <v/>
          </cell>
          <cell r="G465" t="str">
            <v/>
          </cell>
          <cell r="H465" t="str">
            <v/>
          </cell>
          <cell r="I465" t="str">
            <v/>
          </cell>
          <cell r="J465" t="str">
            <v/>
          </cell>
          <cell r="K465" t="str">
            <v/>
          </cell>
          <cell r="L465" t="str">
            <v/>
          </cell>
          <cell r="M465" t="str">
            <v/>
          </cell>
          <cell r="N465" t="str">
            <v/>
          </cell>
        </row>
        <row r="466">
          <cell r="A466" t="str">
            <v/>
          </cell>
          <cell r="B466" t="str">
            <v/>
          </cell>
          <cell r="C466">
            <v>457</v>
          </cell>
          <cell r="D466" t="str">
            <v/>
          </cell>
          <cell r="E466" t="str">
            <v>x</v>
          </cell>
          <cell r="F466" t="str">
            <v/>
          </cell>
          <cell r="G466" t="str">
            <v/>
          </cell>
          <cell r="H466" t="str">
            <v/>
          </cell>
          <cell r="I466" t="str">
            <v/>
          </cell>
          <cell r="J466" t="str">
            <v/>
          </cell>
          <cell r="K466" t="str">
            <v/>
          </cell>
          <cell r="L466" t="str">
            <v/>
          </cell>
          <cell r="M466" t="str">
            <v/>
          </cell>
          <cell r="N466" t="str">
            <v/>
          </cell>
        </row>
        <row r="467">
          <cell r="A467" t="str">
            <v/>
          </cell>
          <cell r="B467" t="str">
            <v/>
          </cell>
          <cell r="C467">
            <v>458</v>
          </cell>
          <cell r="D467" t="str">
            <v/>
          </cell>
          <cell r="E467" t="str">
            <v>x</v>
          </cell>
          <cell r="F467" t="str">
            <v/>
          </cell>
          <cell r="G467" t="str">
            <v/>
          </cell>
          <cell r="H467" t="str">
            <v/>
          </cell>
          <cell r="I467" t="str">
            <v/>
          </cell>
          <cell r="J467" t="str">
            <v/>
          </cell>
          <cell r="K467" t="str">
            <v/>
          </cell>
          <cell r="L467" t="str">
            <v/>
          </cell>
          <cell r="M467" t="str">
            <v/>
          </cell>
          <cell r="N467" t="str">
            <v/>
          </cell>
        </row>
        <row r="468">
          <cell r="A468" t="str">
            <v/>
          </cell>
          <cell r="B468" t="str">
            <v/>
          </cell>
          <cell r="C468">
            <v>459</v>
          </cell>
          <cell r="D468" t="str">
            <v/>
          </cell>
          <cell r="E468" t="str">
            <v>x</v>
          </cell>
          <cell r="F468" t="str">
            <v/>
          </cell>
          <cell r="G468" t="str">
            <v/>
          </cell>
          <cell r="H468" t="str">
            <v/>
          </cell>
          <cell r="I468" t="str">
            <v/>
          </cell>
          <cell r="J468" t="str">
            <v/>
          </cell>
          <cell r="K468" t="str">
            <v/>
          </cell>
          <cell r="L468" t="str">
            <v/>
          </cell>
          <cell r="M468" t="str">
            <v/>
          </cell>
          <cell r="N468" t="str">
            <v/>
          </cell>
        </row>
        <row r="469">
          <cell r="A469" t="str">
            <v/>
          </cell>
          <cell r="B469" t="str">
            <v/>
          </cell>
          <cell r="C469">
            <v>460</v>
          </cell>
          <cell r="D469" t="str">
            <v/>
          </cell>
          <cell r="E469" t="str">
            <v>x</v>
          </cell>
          <cell r="F469" t="str">
            <v/>
          </cell>
          <cell r="G469" t="str">
            <v/>
          </cell>
          <cell r="H469" t="str">
            <v/>
          </cell>
          <cell r="I469" t="str">
            <v/>
          </cell>
          <cell r="J469" t="str">
            <v/>
          </cell>
          <cell r="K469" t="str">
            <v/>
          </cell>
          <cell r="L469" t="str">
            <v/>
          </cell>
          <cell r="M469" t="str">
            <v/>
          </cell>
          <cell r="N469" t="str">
            <v/>
          </cell>
        </row>
        <row r="470">
          <cell r="A470" t="str">
            <v/>
          </cell>
          <cell r="B470" t="str">
            <v/>
          </cell>
          <cell r="C470">
            <v>461</v>
          </cell>
          <cell r="D470" t="str">
            <v/>
          </cell>
          <cell r="E470" t="str">
            <v>x</v>
          </cell>
          <cell r="F470" t="str">
            <v/>
          </cell>
          <cell r="G470" t="str">
            <v/>
          </cell>
          <cell r="H470" t="str">
            <v/>
          </cell>
          <cell r="I470" t="str">
            <v/>
          </cell>
          <cell r="J470" t="str">
            <v/>
          </cell>
          <cell r="K470" t="str">
            <v/>
          </cell>
          <cell r="L470" t="str">
            <v/>
          </cell>
          <cell r="M470" t="str">
            <v/>
          </cell>
          <cell r="N470" t="str">
            <v/>
          </cell>
        </row>
        <row r="471">
          <cell r="A471" t="str">
            <v/>
          </cell>
          <cell r="B471" t="str">
            <v/>
          </cell>
          <cell r="C471">
            <v>462</v>
          </cell>
          <cell r="D471" t="str">
            <v/>
          </cell>
          <cell r="E471" t="str">
            <v>x</v>
          </cell>
          <cell r="F471" t="str">
            <v/>
          </cell>
          <cell r="G471" t="str">
            <v/>
          </cell>
          <cell r="H471" t="str">
            <v/>
          </cell>
          <cell r="I471" t="str">
            <v/>
          </cell>
          <cell r="J471" t="str">
            <v/>
          </cell>
          <cell r="K471" t="str">
            <v/>
          </cell>
          <cell r="L471" t="str">
            <v/>
          </cell>
          <cell r="M471" t="str">
            <v/>
          </cell>
          <cell r="N471" t="str">
            <v/>
          </cell>
        </row>
        <row r="472">
          <cell r="A472" t="str">
            <v/>
          </cell>
          <cell r="B472" t="str">
            <v/>
          </cell>
          <cell r="C472">
            <v>463</v>
          </cell>
          <cell r="D472" t="str">
            <v/>
          </cell>
          <cell r="E472" t="str">
            <v>x</v>
          </cell>
          <cell r="F472" t="str">
            <v/>
          </cell>
          <cell r="G472" t="str">
            <v/>
          </cell>
          <cell r="H472" t="str">
            <v/>
          </cell>
          <cell r="I472" t="str">
            <v/>
          </cell>
          <cell r="J472" t="str">
            <v/>
          </cell>
          <cell r="K472" t="str">
            <v/>
          </cell>
          <cell r="L472" t="str">
            <v/>
          </cell>
          <cell r="M472" t="str">
            <v/>
          </cell>
          <cell r="N472" t="str">
            <v/>
          </cell>
        </row>
        <row r="473">
          <cell r="A473" t="str">
            <v/>
          </cell>
          <cell r="B473" t="str">
            <v/>
          </cell>
          <cell r="C473">
            <v>464</v>
          </cell>
          <cell r="D473" t="str">
            <v/>
          </cell>
          <cell r="E473" t="str">
            <v>x</v>
          </cell>
          <cell r="F473" t="str">
            <v/>
          </cell>
          <cell r="G473" t="str">
            <v/>
          </cell>
          <cell r="H473" t="str">
            <v/>
          </cell>
          <cell r="I473" t="str">
            <v/>
          </cell>
          <cell r="J473" t="str">
            <v/>
          </cell>
          <cell r="K473" t="str">
            <v/>
          </cell>
          <cell r="L473" t="str">
            <v/>
          </cell>
          <cell r="M473" t="str">
            <v/>
          </cell>
          <cell r="N473" t="str">
            <v/>
          </cell>
        </row>
        <row r="474">
          <cell r="A474" t="str">
            <v/>
          </cell>
          <cell r="B474" t="str">
            <v/>
          </cell>
          <cell r="C474">
            <v>465</v>
          </cell>
          <cell r="D474" t="str">
            <v/>
          </cell>
          <cell r="E474" t="str">
            <v>x</v>
          </cell>
          <cell r="F474" t="str">
            <v/>
          </cell>
          <cell r="G474" t="str">
            <v/>
          </cell>
          <cell r="H474" t="str">
            <v/>
          </cell>
          <cell r="I474" t="str">
            <v/>
          </cell>
          <cell r="J474" t="str">
            <v/>
          </cell>
          <cell r="K474" t="str">
            <v/>
          </cell>
          <cell r="L474" t="str">
            <v/>
          </cell>
          <cell r="M474" t="str">
            <v/>
          </cell>
          <cell r="N474" t="str">
            <v/>
          </cell>
        </row>
        <row r="475">
          <cell r="A475" t="str">
            <v/>
          </cell>
          <cell r="B475" t="str">
            <v/>
          </cell>
          <cell r="C475">
            <v>466</v>
          </cell>
          <cell r="D475" t="str">
            <v/>
          </cell>
          <cell r="E475" t="str">
            <v>x</v>
          </cell>
          <cell r="F475" t="str">
            <v/>
          </cell>
          <cell r="G475" t="str">
            <v/>
          </cell>
          <cell r="H475" t="str">
            <v/>
          </cell>
          <cell r="I475" t="str">
            <v/>
          </cell>
          <cell r="J475" t="str">
            <v/>
          </cell>
          <cell r="K475" t="str">
            <v/>
          </cell>
          <cell r="L475" t="str">
            <v/>
          </cell>
          <cell r="M475" t="str">
            <v/>
          </cell>
          <cell r="N475" t="str">
            <v/>
          </cell>
        </row>
        <row r="476">
          <cell r="A476" t="str">
            <v/>
          </cell>
          <cell r="B476" t="str">
            <v/>
          </cell>
          <cell r="C476">
            <v>467</v>
          </cell>
          <cell r="D476" t="str">
            <v/>
          </cell>
          <cell r="E476" t="str">
            <v>x</v>
          </cell>
          <cell r="F476" t="str">
            <v/>
          </cell>
          <cell r="G476" t="str">
            <v/>
          </cell>
          <cell r="H476" t="str">
            <v/>
          </cell>
          <cell r="I476" t="str">
            <v/>
          </cell>
          <cell r="J476" t="str">
            <v/>
          </cell>
          <cell r="K476" t="str">
            <v/>
          </cell>
          <cell r="L476" t="str">
            <v/>
          </cell>
          <cell r="M476" t="str">
            <v/>
          </cell>
          <cell r="N476" t="str">
            <v/>
          </cell>
        </row>
        <row r="477">
          <cell r="A477" t="str">
            <v/>
          </cell>
          <cell r="B477" t="str">
            <v/>
          </cell>
          <cell r="C477">
            <v>468</v>
          </cell>
          <cell r="D477" t="str">
            <v/>
          </cell>
          <cell r="E477" t="str">
            <v>x</v>
          </cell>
          <cell r="F477" t="str">
            <v/>
          </cell>
          <cell r="G477" t="str">
            <v/>
          </cell>
          <cell r="H477" t="str">
            <v/>
          </cell>
          <cell r="I477" t="str">
            <v/>
          </cell>
          <cell r="J477" t="str">
            <v/>
          </cell>
          <cell r="K477" t="str">
            <v/>
          </cell>
          <cell r="L477" t="str">
            <v/>
          </cell>
          <cell r="M477" t="str">
            <v/>
          </cell>
          <cell r="N477" t="str">
            <v/>
          </cell>
        </row>
        <row r="478">
          <cell r="A478" t="str">
            <v/>
          </cell>
          <cell r="B478" t="str">
            <v/>
          </cell>
          <cell r="C478">
            <v>469</v>
          </cell>
          <cell r="D478" t="str">
            <v/>
          </cell>
          <cell r="E478" t="str">
            <v>x</v>
          </cell>
          <cell r="F478" t="str">
            <v/>
          </cell>
          <cell r="G478" t="str">
            <v/>
          </cell>
          <cell r="H478" t="str">
            <v/>
          </cell>
          <cell r="I478" t="str">
            <v/>
          </cell>
          <cell r="J478" t="str">
            <v/>
          </cell>
          <cell r="K478" t="str">
            <v/>
          </cell>
          <cell r="L478" t="str">
            <v/>
          </cell>
          <cell r="M478" t="str">
            <v/>
          </cell>
          <cell r="N478" t="str">
            <v/>
          </cell>
        </row>
        <row r="479">
          <cell r="A479" t="str">
            <v/>
          </cell>
          <cell r="B479" t="str">
            <v/>
          </cell>
          <cell r="C479">
            <v>470</v>
          </cell>
          <cell r="D479" t="str">
            <v/>
          </cell>
          <cell r="E479" t="str">
            <v>x</v>
          </cell>
          <cell r="F479" t="str">
            <v/>
          </cell>
          <cell r="G479" t="str">
            <v/>
          </cell>
          <cell r="H479" t="str">
            <v/>
          </cell>
          <cell r="I479" t="str">
            <v/>
          </cell>
          <cell r="J479" t="str">
            <v/>
          </cell>
          <cell r="K479" t="str">
            <v/>
          </cell>
          <cell r="L479" t="str">
            <v/>
          </cell>
          <cell r="M479" t="str">
            <v/>
          </cell>
          <cell r="N479" t="str">
            <v/>
          </cell>
        </row>
        <row r="480">
          <cell r="A480" t="str">
            <v/>
          </cell>
          <cell r="B480" t="str">
            <v/>
          </cell>
          <cell r="C480">
            <v>471</v>
          </cell>
          <cell r="D480" t="str">
            <v/>
          </cell>
          <cell r="E480" t="str">
            <v>x</v>
          </cell>
          <cell r="F480" t="str">
            <v/>
          </cell>
          <cell r="G480" t="str">
            <v/>
          </cell>
          <cell r="H480" t="str">
            <v/>
          </cell>
          <cell r="I480" t="str">
            <v/>
          </cell>
          <cell r="J480" t="str">
            <v/>
          </cell>
          <cell r="K480" t="str">
            <v/>
          </cell>
          <cell r="L480" t="str">
            <v/>
          </cell>
          <cell r="M480" t="str">
            <v/>
          </cell>
          <cell r="N480" t="str">
            <v/>
          </cell>
        </row>
        <row r="481">
          <cell r="A481" t="str">
            <v/>
          </cell>
          <cell r="B481" t="str">
            <v/>
          </cell>
          <cell r="C481">
            <v>472</v>
          </cell>
          <cell r="D481" t="str">
            <v/>
          </cell>
          <cell r="E481" t="str">
            <v>x</v>
          </cell>
          <cell r="F481" t="str">
            <v/>
          </cell>
          <cell r="G481" t="str">
            <v/>
          </cell>
          <cell r="H481" t="str">
            <v/>
          </cell>
          <cell r="I481" t="str">
            <v/>
          </cell>
          <cell r="J481" t="str">
            <v/>
          </cell>
          <cell r="K481" t="str">
            <v/>
          </cell>
          <cell r="L481" t="str">
            <v/>
          </cell>
          <cell r="M481" t="str">
            <v/>
          </cell>
          <cell r="N481" t="str">
            <v/>
          </cell>
        </row>
        <row r="482">
          <cell r="A482" t="str">
            <v/>
          </cell>
          <cell r="B482" t="str">
            <v/>
          </cell>
          <cell r="C482">
            <v>473</v>
          </cell>
          <cell r="D482" t="str">
            <v/>
          </cell>
          <cell r="E482" t="str">
            <v>x</v>
          </cell>
          <cell r="F482" t="str">
            <v/>
          </cell>
          <cell r="G482" t="str">
            <v/>
          </cell>
          <cell r="H482" t="str">
            <v/>
          </cell>
          <cell r="I482" t="str">
            <v/>
          </cell>
          <cell r="J482" t="str">
            <v/>
          </cell>
          <cell r="K482" t="str">
            <v/>
          </cell>
          <cell r="L482" t="str">
            <v/>
          </cell>
          <cell r="M482" t="str">
            <v/>
          </cell>
          <cell r="N482" t="str">
            <v/>
          </cell>
        </row>
        <row r="483">
          <cell r="A483" t="str">
            <v/>
          </cell>
          <cell r="B483" t="str">
            <v/>
          </cell>
          <cell r="C483">
            <v>474</v>
          </cell>
          <cell r="D483" t="str">
            <v/>
          </cell>
          <cell r="E483" t="str">
            <v>x</v>
          </cell>
          <cell r="F483" t="str">
            <v/>
          </cell>
          <cell r="G483" t="str">
            <v/>
          </cell>
          <cell r="H483" t="str">
            <v/>
          </cell>
          <cell r="I483" t="str">
            <v/>
          </cell>
          <cell r="J483" t="str">
            <v/>
          </cell>
          <cell r="K483" t="str">
            <v/>
          </cell>
          <cell r="L483" t="str">
            <v/>
          </cell>
          <cell r="M483" t="str">
            <v/>
          </cell>
          <cell r="N483" t="str">
            <v/>
          </cell>
        </row>
        <row r="484">
          <cell r="A484" t="str">
            <v/>
          </cell>
          <cell r="B484" t="str">
            <v/>
          </cell>
          <cell r="C484">
            <v>475</v>
          </cell>
          <cell r="D484" t="str">
            <v/>
          </cell>
          <cell r="E484" t="str">
            <v>x</v>
          </cell>
          <cell r="F484" t="str">
            <v/>
          </cell>
          <cell r="G484" t="str">
            <v/>
          </cell>
          <cell r="H484" t="str">
            <v/>
          </cell>
          <cell r="I484" t="str">
            <v/>
          </cell>
          <cell r="J484" t="str">
            <v/>
          </cell>
          <cell r="K484" t="str">
            <v/>
          </cell>
          <cell r="L484" t="str">
            <v/>
          </cell>
          <cell r="M484" t="str">
            <v/>
          </cell>
          <cell r="N484" t="str">
            <v/>
          </cell>
        </row>
        <row r="485">
          <cell r="A485" t="str">
            <v/>
          </cell>
          <cell r="B485" t="str">
            <v/>
          </cell>
          <cell r="C485">
            <v>476</v>
          </cell>
          <cell r="D485" t="str">
            <v/>
          </cell>
          <cell r="E485" t="str">
            <v>x</v>
          </cell>
          <cell r="F485" t="str">
            <v/>
          </cell>
          <cell r="G485" t="str">
            <v/>
          </cell>
          <cell r="H485" t="str">
            <v/>
          </cell>
          <cell r="I485" t="str">
            <v/>
          </cell>
          <cell r="J485" t="str">
            <v/>
          </cell>
          <cell r="K485" t="str">
            <v/>
          </cell>
          <cell r="L485" t="str">
            <v/>
          </cell>
          <cell r="M485" t="str">
            <v/>
          </cell>
          <cell r="N485" t="str">
            <v/>
          </cell>
        </row>
        <row r="486">
          <cell r="A486" t="str">
            <v/>
          </cell>
          <cell r="B486" t="str">
            <v/>
          </cell>
          <cell r="C486">
            <v>477</v>
          </cell>
          <cell r="D486" t="str">
            <v/>
          </cell>
          <cell r="E486" t="str">
            <v>x</v>
          </cell>
          <cell r="F486" t="str">
            <v/>
          </cell>
          <cell r="G486" t="str">
            <v/>
          </cell>
          <cell r="H486" t="str">
            <v/>
          </cell>
          <cell r="I486" t="str">
            <v/>
          </cell>
          <cell r="J486" t="str">
            <v/>
          </cell>
          <cell r="K486" t="str">
            <v/>
          </cell>
          <cell r="L486" t="str">
            <v/>
          </cell>
          <cell r="M486" t="str">
            <v/>
          </cell>
          <cell r="N486" t="str">
            <v/>
          </cell>
        </row>
        <row r="487">
          <cell r="A487" t="str">
            <v/>
          </cell>
          <cell r="B487" t="str">
            <v/>
          </cell>
          <cell r="C487">
            <v>478</v>
          </cell>
          <cell r="D487" t="str">
            <v/>
          </cell>
          <cell r="E487" t="str">
            <v>x</v>
          </cell>
          <cell r="F487" t="str">
            <v/>
          </cell>
          <cell r="G487" t="str">
            <v/>
          </cell>
          <cell r="H487" t="str">
            <v/>
          </cell>
          <cell r="I487" t="str">
            <v/>
          </cell>
          <cell r="J487" t="str">
            <v/>
          </cell>
          <cell r="K487" t="str">
            <v/>
          </cell>
          <cell r="L487" t="str">
            <v/>
          </cell>
          <cell r="M487" t="str">
            <v/>
          </cell>
          <cell r="N487" t="str">
            <v/>
          </cell>
        </row>
        <row r="488">
          <cell r="A488" t="str">
            <v/>
          </cell>
          <cell r="B488" t="str">
            <v/>
          </cell>
          <cell r="C488">
            <v>479</v>
          </cell>
          <cell r="D488" t="str">
            <v/>
          </cell>
          <cell r="E488" t="str">
            <v>x</v>
          </cell>
          <cell r="F488" t="str">
            <v/>
          </cell>
          <cell r="G488" t="str">
            <v/>
          </cell>
          <cell r="H488" t="str">
            <v/>
          </cell>
          <cell r="I488" t="str">
            <v/>
          </cell>
          <cell r="J488" t="str">
            <v/>
          </cell>
          <cell r="K488" t="str">
            <v/>
          </cell>
          <cell r="L488" t="str">
            <v/>
          </cell>
          <cell r="M488" t="str">
            <v/>
          </cell>
          <cell r="N488" t="str">
            <v/>
          </cell>
        </row>
        <row r="489">
          <cell r="A489" t="str">
            <v/>
          </cell>
          <cell r="B489" t="str">
            <v/>
          </cell>
          <cell r="C489">
            <v>480</v>
          </cell>
          <cell r="D489" t="str">
            <v/>
          </cell>
          <cell r="E489" t="str">
            <v>x</v>
          </cell>
          <cell r="F489" t="str">
            <v/>
          </cell>
          <cell r="G489" t="str">
            <v/>
          </cell>
          <cell r="H489" t="str">
            <v/>
          </cell>
          <cell r="I489" t="str">
            <v/>
          </cell>
          <cell r="J489" t="str">
            <v/>
          </cell>
          <cell r="K489" t="str">
            <v/>
          </cell>
          <cell r="L489" t="str">
            <v/>
          </cell>
          <cell r="M489" t="str">
            <v/>
          </cell>
          <cell r="N489" t="str">
            <v/>
          </cell>
        </row>
        <row r="490">
          <cell r="A490" t="str">
            <v/>
          </cell>
          <cell r="B490" t="str">
            <v/>
          </cell>
          <cell r="C490">
            <v>481</v>
          </cell>
          <cell r="D490" t="str">
            <v/>
          </cell>
          <cell r="E490" t="str">
            <v>x</v>
          </cell>
          <cell r="F490" t="str">
            <v/>
          </cell>
          <cell r="G490" t="str">
            <v/>
          </cell>
          <cell r="H490" t="str">
            <v/>
          </cell>
          <cell r="I490" t="str">
            <v/>
          </cell>
          <cell r="J490" t="str">
            <v/>
          </cell>
          <cell r="K490" t="str">
            <v/>
          </cell>
          <cell r="L490" t="str">
            <v/>
          </cell>
          <cell r="M490" t="str">
            <v/>
          </cell>
          <cell r="N490" t="str">
            <v/>
          </cell>
        </row>
        <row r="491">
          <cell r="A491" t="str">
            <v/>
          </cell>
          <cell r="B491" t="str">
            <v/>
          </cell>
          <cell r="C491">
            <v>482</v>
          </cell>
          <cell r="D491" t="str">
            <v/>
          </cell>
          <cell r="E491" t="str">
            <v>x</v>
          </cell>
          <cell r="F491" t="str">
            <v/>
          </cell>
          <cell r="G491" t="str">
            <v/>
          </cell>
          <cell r="H491" t="str">
            <v/>
          </cell>
          <cell r="I491" t="str">
            <v/>
          </cell>
          <cell r="J491" t="str">
            <v/>
          </cell>
          <cell r="K491" t="str">
            <v/>
          </cell>
          <cell r="L491" t="str">
            <v/>
          </cell>
          <cell r="M491" t="str">
            <v/>
          </cell>
          <cell r="N491" t="str">
            <v/>
          </cell>
        </row>
        <row r="492">
          <cell r="A492" t="str">
            <v/>
          </cell>
          <cell r="B492" t="str">
            <v/>
          </cell>
          <cell r="C492">
            <v>483</v>
          </cell>
          <cell r="D492" t="str">
            <v/>
          </cell>
          <cell r="E492" t="str">
            <v>x</v>
          </cell>
          <cell r="F492" t="str">
            <v/>
          </cell>
          <cell r="G492" t="str">
            <v/>
          </cell>
          <cell r="H492" t="str">
            <v/>
          </cell>
          <cell r="I492" t="str">
            <v/>
          </cell>
          <cell r="J492" t="str">
            <v/>
          </cell>
          <cell r="K492" t="str">
            <v/>
          </cell>
          <cell r="L492" t="str">
            <v/>
          </cell>
          <cell r="M492" t="str">
            <v/>
          </cell>
          <cell r="N492" t="str">
            <v/>
          </cell>
        </row>
        <row r="493">
          <cell r="A493" t="str">
            <v/>
          </cell>
          <cell r="B493" t="str">
            <v/>
          </cell>
          <cell r="C493">
            <v>484</v>
          </cell>
          <cell r="D493" t="str">
            <v/>
          </cell>
          <cell r="E493" t="str">
            <v>x</v>
          </cell>
          <cell r="F493" t="str">
            <v/>
          </cell>
          <cell r="G493" t="str">
            <v/>
          </cell>
          <cell r="H493" t="str">
            <v/>
          </cell>
          <cell r="I493" t="str">
            <v/>
          </cell>
          <cell r="J493" t="str">
            <v/>
          </cell>
          <cell r="K493" t="str">
            <v/>
          </cell>
          <cell r="L493" t="str">
            <v/>
          </cell>
          <cell r="M493" t="str">
            <v/>
          </cell>
          <cell r="N493" t="str">
            <v/>
          </cell>
        </row>
        <row r="494">
          <cell r="A494" t="str">
            <v/>
          </cell>
          <cell r="B494" t="str">
            <v/>
          </cell>
          <cell r="C494">
            <v>485</v>
          </cell>
          <cell r="D494" t="str">
            <v/>
          </cell>
          <cell r="E494" t="str">
            <v>x</v>
          </cell>
          <cell r="F494" t="str">
            <v/>
          </cell>
          <cell r="G494" t="str">
            <v/>
          </cell>
          <cell r="H494" t="str">
            <v/>
          </cell>
          <cell r="I494" t="str">
            <v/>
          </cell>
          <cell r="J494" t="str">
            <v/>
          </cell>
          <cell r="K494" t="str">
            <v/>
          </cell>
          <cell r="L494" t="str">
            <v/>
          </cell>
          <cell r="M494" t="str">
            <v/>
          </cell>
          <cell r="N494" t="str">
            <v/>
          </cell>
        </row>
        <row r="495">
          <cell r="A495" t="str">
            <v/>
          </cell>
          <cell r="B495" t="str">
            <v/>
          </cell>
          <cell r="C495">
            <v>486</v>
          </cell>
          <cell r="D495" t="str">
            <v/>
          </cell>
          <cell r="E495" t="str">
            <v>x</v>
          </cell>
          <cell r="F495" t="str">
            <v/>
          </cell>
          <cell r="G495" t="str">
            <v/>
          </cell>
          <cell r="H495" t="str">
            <v/>
          </cell>
          <cell r="I495" t="str">
            <v/>
          </cell>
          <cell r="J495" t="str">
            <v/>
          </cell>
          <cell r="K495" t="str">
            <v/>
          </cell>
          <cell r="L495" t="str">
            <v/>
          </cell>
          <cell r="M495" t="str">
            <v/>
          </cell>
          <cell r="N495" t="str">
            <v/>
          </cell>
        </row>
        <row r="496">
          <cell r="A496" t="str">
            <v/>
          </cell>
          <cell r="B496" t="str">
            <v/>
          </cell>
          <cell r="C496">
            <v>487</v>
          </cell>
          <cell r="D496" t="str">
            <v/>
          </cell>
          <cell r="E496" t="str">
            <v>x</v>
          </cell>
          <cell r="F496" t="str">
            <v/>
          </cell>
          <cell r="G496" t="str">
            <v/>
          </cell>
          <cell r="H496" t="str">
            <v/>
          </cell>
          <cell r="I496" t="str">
            <v/>
          </cell>
          <cell r="J496" t="str">
            <v/>
          </cell>
          <cell r="K496" t="str">
            <v/>
          </cell>
          <cell r="L496" t="str">
            <v/>
          </cell>
          <cell r="M496" t="str">
            <v/>
          </cell>
          <cell r="N496" t="str">
            <v/>
          </cell>
        </row>
        <row r="497">
          <cell r="A497" t="str">
            <v/>
          </cell>
          <cell r="B497" t="str">
            <v/>
          </cell>
          <cell r="C497">
            <v>488</v>
          </cell>
          <cell r="D497" t="str">
            <v/>
          </cell>
          <cell r="E497" t="str">
            <v>x</v>
          </cell>
          <cell r="F497" t="str">
            <v/>
          </cell>
          <cell r="G497" t="str">
            <v/>
          </cell>
          <cell r="H497" t="str">
            <v/>
          </cell>
          <cell r="I497" t="str">
            <v/>
          </cell>
          <cell r="J497" t="str">
            <v/>
          </cell>
          <cell r="K497" t="str">
            <v/>
          </cell>
          <cell r="L497" t="str">
            <v/>
          </cell>
          <cell r="M497" t="str">
            <v/>
          </cell>
          <cell r="N497" t="str">
            <v/>
          </cell>
        </row>
        <row r="498">
          <cell r="A498" t="str">
            <v/>
          </cell>
          <cell r="B498" t="str">
            <v/>
          </cell>
          <cell r="C498">
            <v>489</v>
          </cell>
          <cell r="D498" t="str">
            <v/>
          </cell>
          <cell r="E498" t="str">
            <v>x</v>
          </cell>
          <cell r="F498" t="str">
            <v/>
          </cell>
          <cell r="G498" t="str">
            <v/>
          </cell>
          <cell r="H498" t="str">
            <v/>
          </cell>
          <cell r="I498" t="str">
            <v/>
          </cell>
          <cell r="J498" t="str">
            <v/>
          </cell>
          <cell r="K498" t="str">
            <v/>
          </cell>
          <cell r="L498" t="str">
            <v/>
          </cell>
          <cell r="M498" t="str">
            <v/>
          </cell>
          <cell r="N498" t="str">
            <v/>
          </cell>
        </row>
        <row r="499">
          <cell r="A499" t="str">
            <v/>
          </cell>
          <cell r="B499" t="str">
            <v/>
          </cell>
          <cell r="C499">
            <v>490</v>
          </cell>
          <cell r="D499" t="str">
            <v/>
          </cell>
          <cell r="E499" t="str">
            <v>x</v>
          </cell>
          <cell r="F499" t="str">
            <v/>
          </cell>
          <cell r="G499" t="str">
            <v/>
          </cell>
          <cell r="H499" t="str">
            <v/>
          </cell>
          <cell r="I499" t="str">
            <v/>
          </cell>
          <cell r="J499" t="str">
            <v/>
          </cell>
          <cell r="K499" t="str">
            <v/>
          </cell>
          <cell r="L499" t="str">
            <v/>
          </cell>
          <cell r="M499" t="str">
            <v/>
          </cell>
          <cell r="N499" t="str">
            <v/>
          </cell>
        </row>
        <row r="500">
          <cell r="A500" t="str">
            <v/>
          </cell>
          <cell r="B500" t="str">
            <v/>
          </cell>
          <cell r="C500">
            <v>491</v>
          </cell>
          <cell r="D500" t="str">
            <v/>
          </cell>
          <cell r="E500" t="str">
            <v>x</v>
          </cell>
          <cell r="F500" t="str">
            <v/>
          </cell>
          <cell r="G500" t="str">
            <v/>
          </cell>
          <cell r="H500" t="str">
            <v/>
          </cell>
          <cell r="I500" t="str">
            <v/>
          </cell>
          <cell r="J500" t="str">
            <v/>
          </cell>
          <cell r="K500" t="str">
            <v/>
          </cell>
          <cell r="L500" t="str">
            <v/>
          </cell>
          <cell r="M500" t="str">
            <v/>
          </cell>
          <cell r="N500" t="str">
            <v/>
          </cell>
        </row>
        <row r="501">
          <cell r="A501" t="str">
            <v/>
          </cell>
          <cell r="B501" t="str">
            <v/>
          </cell>
          <cell r="C501">
            <v>492</v>
          </cell>
          <cell r="D501" t="str">
            <v/>
          </cell>
          <cell r="E501" t="str">
            <v>x</v>
          </cell>
          <cell r="F501" t="str">
            <v/>
          </cell>
          <cell r="G501" t="str">
            <v/>
          </cell>
          <cell r="H501" t="str">
            <v/>
          </cell>
          <cell r="I501" t="str">
            <v/>
          </cell>
          <cell r="J501" t="str">
            <v/>
          </cell>
          <cell r="K501" t="str">
            <v/>
          </cell>
          <cell r="L501" t="str">
            <v/>
          </cell>
          <cell r="M501" t="str">
            <v/>
          </cell>
          <cell r="N501" t="str">
            <v/>
          </cell>
        </row>
        <row r="502">
          <cell r="A502" t="str">
            <v/>
          </cell>
          <cell r="B502" t="str">
            <v/>
          </cell>
          <cell r="C502">
            <v>493</v>
          </cell>
          <cell r="D502" t="str">
            <v/>
          </cell>
          <cell r="E502" t="str">
            <v>x</v>
          </cell>
          <cell r="F502" t="str">
            <v/>
          </cell>
          <cell r="G502" t="str">
            <v/>
          </cell>
          <cell r="H502" t="str">
            <v/>
          </cell>
          <cell r="I502" t="str">
            <v/>
          </cell>
          <cell r="J502" t="str">
            <v/>
          </cell>
          <cell r="K502" t="str">
            <v/>
          </cell>
          <cell r="L502" t="str">
            <v/>
          </cell>
          <cell r="M502" t="str">
            <v/>
          </cell>
          <cell r="N502" t="str">
            <v/>
          </cell>
        </row>
        <row r="503">
          <cell r="A503" t="str">
            <v/>
          </cell>
          <cell r="B503" t="str">
            <v/>
          </cell>
          <cell r="C503">
            <v>494</v>
          </cell>
          <cell r="D503" t="str">
            <v/>
          </cell>
          <cell r="E503" t="str">
            <v>x</v>
          </cell>
          <cell r="F503" t="str">
            <v/>
          </cell>
          <cell r="G503" t="str">
            <v/>
          </cell>
          <cell r="H503" t="str">
            <v/>
          </cell>
          <cell r="I503" t="str">
            <v/>
          </cell>
          <cell r="J503" t="str">
            <v/>
          </cell>
          <cell r="K503" t="str">
            <v/>
          </cell>
          <cell r="L503" t="str">
            <v/>
          </cell>
          <cell r="M503" t="str">
            <v/>
          </cell>
          <cell r="N503" t="str">
            <v/>
          </cell>
        </row>
        <row r="504">
          <cell r="A504" t="str">
            <v/>
          </cell>
          <cell r="B504" t="str">
            <v/>
          </cell>
          <cell r="C504">
            <v>495</v>
          </cell>
          <cell r="D504" t="str">
            <v/>
          </cell>
          <cell r="E504" t="str">
            <v>x</v>
          </cell>
          <cell r="F504" t="str">
            <v/>
          </cell>
          <cell r="G504" t="str">
            <v/>
          </cell>
          <cell r="H504" t="str">
            <v/>
          </cell>
          <cell r="I504" t="str">
            <v/>
          </cell>
          <cell r="J504" t="str">
            <v/>
          </cell>
          <cell r="K504" t="str">
            <v/>
          </cell>
          <cell r="L504" t="str">
            <v/>
          </cell>
          <cell r="M504" t="str">
            <v/>
          </cell>
          <cell r="N504" t="str">
            <v/>
          </cell>
        </row>
        <row r="505">
          <cell r="A505" t="str">
            <v/>
          </cell>
          <cell r="B505" t="str">
            <v/>
          </cell>
          <cell r="C505">
            <v>496</v>
          </cell>
          <cell r="D505" t="str">
            <v/>
          </cell>
          <cell r="E505" t="str">
            <v>x</v>
          </cell>
          <cell r="F505" t="str">
            <v/>
          </cell>
          <cell r="G505" t="str">
            <v/>
          </cell>
          <cell r="H505" t="str">
            <v/>
          </cell>
          <cell r="I505" t="str">
            <v/>
          </cell>
          <cell r="J505" t="str">
            <v/>
          </cell>
          <cell r="K505" t="str">
            <v/>
          </cell>
          <cell r="L505" t="str">
            <v/>
          </cell>
          <cell r="M505" t="str">
            <v/>
          </cell>
          <cell r="N505" t="str">
            <v/>
          </cell>
        </row>
        <row r="506">
          <cell r="A506" t="str">
            <v/>
          </cell>
          <cell r="B506" t="str">
            <v/>
          </cell>
          <cell r="C506">
            <v>497</v>
          </cell>
          <cell r="D506" t="str">
            <v/>
          </cell>
          <cell r="E506" t="str">
            <v>x</v>
          </cell>
          <cell r="F506" t="str">
            <v/>
          </cell>
          <cell r="G506" t="str">
            <v/>
          </cell>
          <cell r="H506" t="str">
            <v/>
          </cell>
          <cell r="I506" t="str">
            <v/>
          </cell>
          <cell r="J506" t="str">
            <v/>
          </cell>
          <cell r="K506" t="str">
            <v/>
          </cell>
          <cell r="L506" t="str">
            <v/>
          </cell>
          <cell r="M506" t="str">
            <v/>
          </cell>
          <cell r="N506" t="str">
            <v/>
          </cell>
        </row>
        <row r="507">
          <cell r="A507" t="str">
            <v/>
          </cell>
          <cell r="B507" t="str">
            <v/>
          </cell>
          <cell r="C507">
            <v>498</v>
          </cell>
          <cell r="D507" t="str">
            <v/>
          </cell>
          <cell r="E507" t="str">
            <v>x</v>
          </cell>
          <cell r="F507" t="str">
            <v/>
          </cell>
          <cell r="G507" t="str">
            <v/>
          </cell>
          <cell r="H507" t="str">
            <v/>
          </cell>
          <cell r="I507" t="str">
            <v/>
          </cell>
          <cell r="J507" t="str">
            <v/>
          </cell>
          <cell r="K507" t="str">
            <v/>
          </cell>
          <cell r="L507" t="str">
            <v/>
          </cell>
          <cell r="M507" t="str">
            <v/>
          </cell>
          <cell r="N507" t="str">
            <v/>
          </cell>
        </row>
        <row r="508">
          <cell r="A508" t="str">
            <v/>
          </cell>
          <cell r="B508" t="str">
            <v/>
          </cell>
          <cell r="C508">
            <v>499</v>
          </cell>
          <cell r="D508" t="str">
            <v/>
          </cell>
          <cell r="E508" t="str">
            <v>x</v>
          </cell>
          <cell r="F508" t="str">
            <v/>
          </cell>
          <cell r="G508" t="str">
            <v/>
          </cell>
          <cell r="H508" t="str">
            <v/>
          </cell>
          <cell r="I508" t="str">
            <v/>
          </cell>
          <cell r="J508" t="str">
            <v/>
          </cell>
          <cell r="K508" t="str">
            <v/>
          </cell>
          <cell r="L508" t="str">
            <v/>
          </cell>
          <cell r="M508" t="str">
            <v/>
          </cell>
          <cell r="N508" t="str">
            <v/>
          </cell>
        </row>
        <row r="509">
          <cell r="A509" t="str">
            <v/>
          </cell>
          <cell r="B509" t="str">
            <v/>
          </cell>
          <cell r="C509">
            <v>500</v>
          </cell>
          <cell r="D509" t="str">
            <v/>
          </cell>
          <cell r="E509" t="str">
            <v>x</v>
          </cell>
          <cell r="F509" t="str">
            <v/>
          </cell>
          <cell r="G509" t="str">
            <v/>
          </cell>
          <cell r="H509" t="str">
            <v/>
          </cell>
          <cell r="I509" t="str">
            <v/>
          </cell>
          <cell r="J509" t="str">
            <v/>
          </cell>
          <cell r="K509" t="str">
            <v/>
          </cell>
          <cell r="L509" t="str">
            <v/>
          </cell>
          <cell r="M509" t="str">
            <v/>
          </cell>
          <cell r="N509" t="str">
            <v/>
          </cell>
        </row>
      </sheetData>
      <sheetData sheetId="5"/>
      <sheetData sheetId="6"/>
      <sheetData sheetId="7">
        <row r="7">
          <cell r="C7">
            <v>1</v>
          </cell>
        </row>
        <row r="8">
          <cell r="C8">
            <v>2</v>
          </cell>
        </row>
        <row r="9">
          <cell r="C9">
            <v>3</v>
          </cell>
        </row>
        <row r="10">
          <cell r="C10">
            <v>4</v>
          </cell>
        </row>
        <row r="11">
          <cell r="C11">
            <v>5</v>
          </cell>
        </row>
        <row r="12">
          <cell r="C12">
            <v>6</v>
          </cell>
        </row>
        <row r="13">
          <cell r="C13">
            <v>7</v>
          </cell>
        </row>
        <row r="14">
          <cell r="C14">
            <v>8</v>
          </cell>
        </row>
        <row r="15">
          <cell r="C15">
            <v>9</v>
          </cell>
        </row>
        <row r="16">
          <cell r="C16">
            <v>10</v>
          </cell>
        </row>
        <row r="17">
          <cell r="C17">
            <v>11</v>
          </cell>
        </row>
        <row r="18">
          <cell r="C18">
            <v>12</v>
          </cell>
        </row>
        <row r="19">
          <cell r="C19">
            <v>13</v>
          </cell>
        </row>
        <row r="20">
          <cell r="C20">
            <v>14</v>
          </cell>
        </row>
        <row r="21">
          <cell r="C21">
            <v>15</v>
          </cell>
        </row>
        <row r="22">
          <cell r="C22">
            <v>16</v>
          </cell>
        </row>
        <row r="23">
          <cell r="C23">
            <v>17</v>
          </cell>
        </row>
        <row r="24">
          <cell r="C24">
            <v>18</v>
          </cell>
        </row>
        <row r="25">
          <cell r="C25">
            <v>19</v>
          </cell>
        </row>
        <row r="26">
          <cell r="C26">
            <v>20</v>
          </cell>
        </row>
        <row r="27">
          <cell r="C27">
            <v>21</v>
          </cell>
        </row>
        <row r="28">
          <cell r="C28">
            <v>22</v>
          </cell>
        </row>
        <row r="29">
          <cell r="C29">
            <v>23</v>
          </cell>
        </row>
        <row r="30">
          <cell r="C30" t="str">
            <v/>
          </cell>
        </row>
        <row r="31">
          <cell r="C31" t="str">
            <v/>
          </cell>
        </row>
        <row r="32">
          <cell r="C32" t="str">
            <v/>
          </cell>
        </row>
        <row r="33">
          <cell r="C33" t="str">
            <v/>
          </cell>
        </row>
        <row r="34">
          <cell r="C34" t="str">
            <v/>
          </cell>
        </row>
        <row r="35">
          <cell r="C35" t="str">
            <v/>
          </cell>
        </row>
        <row r="36">
          <cell r="C36" t="str">
            <v/>
          </cell>
        </row>
        <row r="37">
          <cell r="C37" t="str">
            <v/>
          </cell>
        </row>
        <row r="38">
          <cell r="C38" t="str">
            <v/>
          </cell>
        </row>
        <row r="39">
          <cell r="C39" t="str">
            <v/>
          </cell>
        </row>
        <row r="40">
          <cell r="C40" t="str">
            <v/>
          </cell>
        </row>
        <row r="41">
          <cell r="C41" t="str">
            <v/>
          </cell>
        </row>
        <row r="42">
          <cell r="C42" t="str">
            <v/>
          </cell>
        </row>
        <row r="43">
          <cell r="C43" t="str">
            <v/>
          </cell>
        </row>
        <row r="44">
          <cell r="C44" t="str">
            <v/>
          </cell>
        </row>
        <row r="45">
          <cell r="C45" t="str">
            <v/>
          </cell>
        </row>
        <row r="46">
          <cell r="C46" t="str">
            <v/>
          </cell>
        </row>
        <row r="47">
          <cell r="C47" t="str">
            <v/>
          </cell>
        </row>
        <row r="48">
          <cell r="C48" t="str">
            <v/>
          </cell>
        </row>
        <row r="49">
          <cell r="C49" t="str">
            <v/>
          </cell>
        </row>
        <row r="50">
          <cell r="C50" t="str">
            <v/>
          </cell>
        </row>
        <row r="51">
          <cell r="C51" t="str">
            <v/>
          </cell>
        </row>
        <row r="52">
          <cell r="C52" t="str">
            <v/>
          </cell>
        </row>
        <row r="53">
          <cell r="C53" t="str">
            <v/>
          </cell>
        </row>
        <row r="54">
          <cell r="C54" t="str">
            <v/>
          </cell>
        </row>
        <row r="55">
          <cell r="C55" t="str">
            <v/>
          </cell>
        </row>
        <row r="56">
          <cell r="C56" t="str">
            <v/>
          </cell>
        </row>
        <row r="57">
          <cell r="C57" t="str">
            <v/>
          </cell>
        </row>
        <row r="58">
          <cell r="C58" t="str">
            <v/>
          </cell>
        </row>
        <row r="59">
          <cell r="C59" t="str">
            <v/>
          </cell>
        </row>
        <row r="60">
          <cell r="C60" t="str">
            <v/>
          </cell>
        </row>
        <row r="61">
          <cell r="C61" t="str">
            <v/>
          </cell>
        </row>
        <row r="62">
          <cell r="C62" t="str">
            <v/>
          </cell>
        </row>
        <row r="63">
          <cell r="C63" t="str">
            <v/>
          </cell>
        </row>
        <row r="64">
          <cell r="C64" t="str">
            <v/>
          </cell>
        </row>
        <row r="65">
          <cell r="C65" t="str">
            <v/>
          </cell>
        </row>
        <row r="66">
          <cell r="C66" t="str">
            <v/>
          </cell>
        </row>
        <row r="67">
          <cell r="C67" t="str">
            <v/>
          </cell>
        </row>
        <row r="68">
          <cell r="C68" t="str">
            <v/>
          </cell>
        </row>
        <row r="69">
          <cell r="C69" t="str">
            <v/>
          </cell>
        </row>
        <row r="70">
          <cell r="C70" t="str">
            <v/>
          </cell>
        </row>
        <row r="71">
          <cell r="C71" t="str">
            <v/>
          </cell>
        </row>
        <row r="72">
          <cell r="C72" t="str">
            <v/>
          </cell>
        </row>
        <row r="73">
          <cell r="C73" t="str">
            <v/>
          </cell>
        </row>
        <row r="74">
          <cell r="C74" t="str">
            <v/>
          </cell>
        </row>
        <row r="75">
          <cell r="C75" t="str">
            <v/>
          </cell>
        </row>
        <row r="76">
          <cell r="C76" t="str">
            <v/>
          </cell>
        </row>
        <row r="77">
          <cell r="C77" t="str">
            <v/>
          </cell>
        </row>
        <row r="78">
          <cell r="C78" t="str">
            <v/>
          </cell>
        </row>
        <row r="79">
          <cell r="C79" t="str">
            <v/>
          </cell>
        </row>
        <row r="80">
          <cell r="C80" t="str">
            <v/>
          </cell>
        </row>
        <row r="81">
          <cell r="C81" t="str">
            <v/>
          </cell>
        </row>
        <row r="82">
          <cell r="C82" t="str">
            <v/>
          </cell>
        </row>
        <row r="83">
          <cell r="C83" t="str">
            <v/>
          </cell>
        </row>
        <row r="84">
          <cell r="C84" t="str">
            <v/>
          </cell>
        </row>
        <row r="85">
          <cell r="C85" t="str">
            <v/>
          </cell>
        </row>
        <row r="86">
          <cell r="C86" t="str">
            <v/>
          </cell>
        </row>
        <row r="87">
          <cell r="C87" t="str">
            <v/>
          </cell>
        </row>
        <row r="88">
          <cell r="C88" t="str">
            <v/>
          </cell>
        </row>
        <row r="89">
          <cell r="C89" t="str">
            <v/>
          </cell>
        </row>
        <row r="90">
          <cell r="C90" t="str">
            <v/>
          </cell>
        </row>
        <row r="91">
          <cell r="C91" t="str">
            <v/>
          </cell>
        </row>
        <row r="92">
          <cell r="C92" t="str">
            <v/>
          </cell>
        </row>
        <row r="93">
          <cell r="C93" t="str">
            <v/>
          </cell>
        </row>
        <row r="94">
          <cell r="C94" t="str">
            <v/>
          </cell>
        </row>
        <row r="95">
          <cell r="C95" t="str">
            <v/>
          </cell>
        </row>
        <row r="96">
          <cell r="C96" t="str">
            <v/>
          </cell>
        </row>
        <row r="97">
          <cell r="C97" t="str">
            <v/>
          </cell>
        </row>
        <row r="98">
          <cell r="C98" t="str">
            <v/>
          </cell>
        </row>
        <row r="99">
          <cell r="C99" t="str">
            <v/>
          </cell>
        </row>
        <row r="100">
          <cell r="C100" t="str">
            <v/>
          </cell>
        </row>
        <row r="101">
          <cell r="C101" t="str">
            <v/>
          </cell>
        </row>
        <row r="102">
          <cell r="C102" t="str">
            <v/>
          </cell>
        </row>
        <row r="103">
          <cell r="C103" t="str">
            <v/>
          </cell>
        </row>
        <row r="104">
          <cell r="C104" t="str">
            <v/>
          </cell>
        </row>
        <row r="105">
          <cell r="C105" t="str">
            <v/>
          </cell>
        </row>
        <row r="106">
          <cell r="C106" t="str">
            <v/>
          </cell>
        </row>
        <row r="107">
          <cell r="C107" t="str">
            <v/>
          </cell>
        </row>
        <row r="108">
          <cell r="C108" t="str">
            <v/>
          </cell>
        </row>
        <row r="109">
          <cell r="C109" t="str">
            <v/>
          </cell>
        </row>
        <row r="110">
          <cell r="C110" t="str">
            <v/>
          </cell>
        </row>
        <row r="111">
          <cell r="C111" t="str">
            <v/>
          </cell>
        </row>
        <row r="112">
          <cell r="C112" t="str">
            <v/>
          </cell>
        </row>
        <row r="113">
          <cell r="C113" t="str">
            <v/>
          </cell>
        </row>
        <row r="114">
          <cell r="C114" t="str">
            <v/>
          </cell>
        </row>
        <row r="115">
          <cell r="C115" t="str">
            <v/>
          </cell>
        </row>
        <row r="116">
          <cell r="C116" t="str">
            <v/>
          </cell>
        </row>
        <row r="117">
          <cell r="C117" t="str">
            <v/>
          </cell>
        </row>
        <row r="118">
          <cell r="C118" t="str">
            <v/>
          </cell>
        </row>
        <row r="119">
          <cell r="C119" t="str">
            <v/>
          </cell>
        </row>
        <row r="120">
          <cell r="C120" t="str">
            <v/>
          </cell>
        </row>
        <row r="121">
          <cell r="C121" t="str">
            <v/>
          </cell>
        </row>
        <row r="122">
          <cell r="C122" t="str">
            <v/>
          </cell>
        </row>
        <row r="123">
          <cell r="C123" t="str">
            <v/>
          </cell>
        </row>
        <row r="124">
          <cell r="C124" t="str">
            <v/>
          </cell>
        </row>
        <row r="125">
          <cell r="C125" t="str">
            <v/>
          </cell>
        </row>
        <row r="126">
          <cell r="C126" t="str">
            <v/>
          </cell>
        </row>
        <row r="127">
          <cell r="C127" t="str">
            <v/>
          </cell>
        </row>
        <row r="128">
          <cell r="C128" t="str">
            <v/>
          </cell>
        </row>
        <row r="129">
          <cell r="C129" t="str">
            <v/>
          </cell>
        </row>
        <row r="130">
          <cell r="C130" t="str">
            <v/>
          </cell>
        </row>
        <row r="131">
          <cell r="C131" t="str">
            <v/>
          </cell>
        </row>
        <row r="132">
          <cell r="C132" t="str">
            <v/>
          </cell>
        </row>
        <row r="133">
          <cell r="C133" t="str">
            <v/>
          </cell>
        </row>
        <row r="134">
          <cell r="C134" t="str">
            <v/>
          </cell>
        </row>
        <row r="135">
          <cell r="C135" t="str">
            <v/>
          </cell>
        </row>
        <row r="136">
          <cell r="C136" t="str">
            <v/>
          </cell>
        </row>
        <row r="137">
          <cell r="C137" t="str">
            <v/>
          </cell>
        </row>
        <row r="138">
          <cell r="C138" t="str">
            <v/>
          </cell>
        </row>
        <row r="139">
          <cell r="C139" t="str">
            <v/>
          </cell>
        </row>
        <row r="140">
          <cell r="C140" t="str">
            <v/>
          </cell>
        </row>
        <row r="141">
          <cell r="C141" t="str">
            <v/>
          </cell>
        </row>
        <row r="142">
          <cell r="C142" t="str">
            <v/>
          </cell>
        </row>
        <row r="143">
          <cell r="C143" t="str">
            <v/>
          </cell>
        </row>
        <row r="144">
          <cell r="C144" t="str">
            <v/>
          </cell>
        </row>
        <row r="145">
          <cell r="C145" t="str">
            <v/>
          </cell>
        </row>
        <row r="146">
          <cell r="C146" t="str">
            <v/>
          </cell>
        </row>
        <row r="147">
          <cell r="C147" t="str">
            <v/>
          </cell>
        </row>
        <row r="148">
          <cell r="C148" t="str">
            <v/>
          </cell>
        </row>
        <row r="149">
          <cell r="C149" t="str">
            <v/>
          </cell>
        </row>
        <row r="150">
          <cell r="C150" t="str">
            <v/>
          </cell>
        </row>
        <row r="151">
          <cell r="C151" t="str">
            <v/>
          </cell>
        </row>
        <row r="152">
          <cell r="C152" t="str">
            <v/>
          </cell>
        </row>
        <row r="153">
          <cell r="C153" t="str">
            <v/>
          </cell>
        </row>
        <row r="154">
          <cell r="C154" t="str">
            <v/>
          </cell>
        </row>
        <row r="155">
          <cell r="C155" t="str">
            <v/>
          </cell>
        </row>
        <row r="156">
          <cell r="C156" t="str">
            <v/>
          </cell>
        </row>
        <row r="157">
          <cell r="C157" t="str">
            <v/>
          </cell>
        </row>
        <row r="158">
          <cell r="C158" t="str">
            <v/>
          </cell>
        </row>
        <row r="159">
          <cell r="C159" t="str">
            <v/>
          </cell>
        </row>
        <row r="160">
          <cell r="C160" t="str">
            <v/>
          </cell>
        </row>
        <row r="161">
          <cell r="C161" t="str">
            <v/>
          </cell>
        </row>
        <row r="162">
          <cell r="C162" t="str">
            <v/>
          </cell>
        </row>
        <row r="163">
          <cell r="C163" t="str">
            <v/>
          </cell>
        </row>
        <row r="164">
          <cell r="C164" t="str">
            <v/>
          </cell>
        </row>
        <row r="165">
          <cell r="C165" t="str">
            <v/>
          </cell>
        </row>
        <row r="166">
          <cell r="C166" t="str">
            <v/>
          </cell>
        </row>
        <row r="167">
          <cell r="C167" t="str">
            <v/>
          </cell>
        </row>
        <row r="168">
          <cell r="C168" t="str">
            <v/>
          </cell>
        </row>
        <row r="169">
          <cell r="C169" t="str">
            <v/>
          </cell>
        </row>
        <row r="170">
          <cell r="C170" t="str">
            <v/>
          </cell>
        </row>
        <row r="171">
          <cell r="C171" t="str">
            <v/>
          </cell>
        </row>
        <row r="172">
          <cell r="C172" t="str">
            <v/>
          </cell>
        </row>
        <row r="173">
          <cell r="C173" t="str">
            <v/>
          </cell>
        </row>
        <row r="174">
          <cell r="C174" t="str">
            <v/>
          </cell>
        </row>
        <row r="175">
          <cell r="C175" t="str">
            <v/>
          </cell>
        </row>
        <row r="176">
          <cell r="C176" t="str">
            <v/>
          </cell>
        </row>
        <row r="177">
          <cell r="C177" t="str">
            <v/>
          </cell>
        </row>
        <row r="178">
          <cell r="C178" t="str">
            <v/>
          </cell>
        </row>
        <row r="179">
          <cell r="C179" t="str">
            <v/>
          </cell>
        </row>
        <row r="180">
          <cell r="C180" t="str">
            <v/>
          </cell>
        </row>
        <row r="181">
          <cell r="C181" t="str">
            <v/>
          </cell>
        </row>
        <row r="182">
          <cell r="C182" t="str">
            <v/>
          </cell>
        </row>
        <row r="183">
          <cell r="C183" t="str">
            <v/>
          </cell>
        </row>
        <row r="184">
          <cell r="C184" t="str">
            <v/>
          </cell>
        </row>
        <row r="185">
          <cell r="C185" t="str">
            <v/>
          </cell>
        </row>
        <row r="186">
          <cell r="C186" t="str">
            <v/>
          </cell>
        </row>
        <row r="187">
          <cell r="C187" t="str">
            <v/>
          </cell>
        </row>
        <row r="188">
          <cell r="C188" t="str">
            <v/>
          </cell>
        </row>
        <row r="189">
          <cell r="C189" t="str">
            <v/>
          </cell>
        </row>
        <row r="190">
          <cell r="C190" t="str">
            <v/>
          </cell>
        </row>
        <row r="191">
          <cell r="C191" t="str">
            <v/>
          </cell>
        </row>
        <row r="192">
          <cell r="C192" t="str">
            <v/>
          </cell>
        </row>
        <row r="193">
          <cell r="C193" t="str">
            <v/>
          </cell>
        </row>
        <row r="194">
          <cell r="C194" t="str">
            <v/>
          </cell>
        </row>
        <row r="195">
          <cell r="C195" t="str">
            <v/>
          </cell>
        </row>
        <row r="196">
          <cell r="C196" t="str">
            <v/>
          </cell>
        </row>
        <row r="197">
          <cell r="C197" t="str">
            <v/>
          </cell>
        </row>
        <row r="198">
          <cell r="C198" t="str">
            <v/>
          </cell>
        </row>
        <row r="199">
          <cell r="C199" t="str">
            <v/>
          </cell>
        </row>
        <row r="200">
          <cell r="C200" t="str">
            <v/>
          </cell>
        </row>
        <row r="201">
          <cell r="C201" t="str">
            <v/>
          </cell>
        </row>
        <row r="202">
          <cell r="C202" t="str">
            <v/>
          </cell>
        </row>
        <row r="203">
          <cell r="C203" t="str">
            <v/>
          </cell>
        </row>
        <row r="204">
          <cell r="C204" t="str">
            <v/>
          </cell>
        </row>
        <row r="205">
          <cell r="C205" t="str">
            <v/>
          </cell>
        </row>
        <row r="206">
          <cell r="C206" t="str">
            <v/>
          </cell>
        </row>
      </sheetData>
      <sheetData sheetId="8"/>
      <sheetData sheetId="9"/>
      <sheetData sheetId="10"/>
      <sheetData sheetId="11"/>
      <sheetData sheetId="12"/>
      <sheetData sheetId="13">
        <row r="2">
          <cell r="AD2" t="str">
            <v>Vide</v>
          </cell>
          <cell r="AF2" t="str">
            <v>Vide</v>
          </cell>
        </row>
        <row r="3">
          <cell r="AD3" t="str">
            <v>Cadet</v>
          </cell>
          <cell r="AF3">
            <v>0</v>
          </cell>
        </row>
        <row r="4">
          <cell r="AD4" t="str">
            <v>cadet 1</v>
          </cell>
          <cell r="AF4" t="str">
            <v/>
          </cell>
        </row>
        <row r="5">
          <cell r="AD5" t="str">
            <v>Junior</v>
          </cell>
          <cell r="AF5" t="str">
            <v/>
          </cell>
        </row>
        <row r="6">
          <cell r="AD6" t="str">
            <v/>
          </cell>
          <cell r="AF6" t="str">
            <v/>
          </cell>
        </row>
        <row r="7">
          <cell r="AD7" t="str">
            <v/>
          </cell>
          <cell r="AF7" t="str">
            <v/>
          </cell>
        </row>
        <row r="8">
          <cell r="AD8" t="str">
            <v/>
          </cell>
          <cell r="AF8" t="str">
            <v/>
          </cell>
        </row>
        <row r="9">
          <cell r="AD9" t="str">
            <v/>
          </cell>
          <cell r="AF9" t="str">
            <v/>
          </cell>
        </row>
        <row r="10">
          <cell r="AD10" t="str">
            <v/>
          </cell>
          <cell r="AF10" t="str">
            <v/>
          </cell>
        </row>
        <row r="11">
          <cell r="AD11" t="str">
            <v/>
          </cell>
          <cell r="AF11" t="str">
            <v/>
          </cell>
        </row>
        <row r="12">
          <cell r="AD12" t="str">
            <v/>
          </cell>
          <cell r="AF12" t="str">
            <v/>
          </cell>
        </row>
        <row r="13">
          <cell r="AD13" t="str">
            <v/>
          </cell>
          <cell r="AF13" t="str">
            <v/>
          </cell>
        </row>
        <row r="14">
          <cell r="AD14" t="str">
            <v/>
          </cell>
          <cell r="AF14" t="str">
            <v/>
          </cell>
        </row>
        <row r="15">
          <cell r="AD15" t="str">
            <v/>
          </cell>
          <cell r="AF15" t="str">
            <v/>
          </cell>
        </row>
        <row r="16">
          <cell r="AD16" t="str">
            <v/>
          </cell>
          <cell r="AF16" t="str">
            <v/>
          </cell>
        </row>
        <row r="17">
          <cell r="AD17" t="str">
            <v/>
          </cell>
          <cell r="AF17" t="str">
            <v/>
          </cell>
        </row>
        <row r="18">
          <cell r="AD18" t="str">
            <v/>
          </cell>
          <cell r="AF18" t="str">
            <v/>
          </cell>
        </row>
        <row r="19">
          <cell r="AD19" t="str">
            <v/>
          </cell>
          <cell r="AF19" t="str">
            <v/>
          </cell>
        </row>
        <row r="20">
          <cell r="AD20" t="str">
            <v/>
          </cell>
          <cell r="AF20" t="str">
            <v/>
          </cell>
        </row>
        <row r="21">
          <cell r="AD21" t="str">
            <v/>
          </cell>
          <cell r="AF21" t="str">
            <v/>
          </cell>
        </row>
        <row r="22">
          <cell r="AD22" t="str">
            <v/>
          </cell>
          <cell r="AF22" t="str">
            <v/>
          </cell>
        </row>
        <row r="23">
          <cell r="AD23" t="str">
            <v/>
          </cell>
          <cell r="AF23" t="str">
            <v/>
          </cell>
        </row>
        <row r="24">
          <cell r="AD24" t="str">
            <v/>
          </cell>
          <cell r="AF24" t="str">
            <v/>
          </cell>
        </row>
        <row r="25">
          <cell r="AD25" t="str">
            <v/>
          </cell>
          <cell r="AF25" t="str">
            <v/>
          </cell>
        </row>
        <row r="26">
          <cell r="AD26" t="str">
            <v/>
          </cell>
          <cell r="AF26" t="str">
            <v/>
          </cell>
        </row>
        <row r="27">
          <cell r="AD27" t="str">
            <v/>
          </cell>
          <cell r="AF27" t="str">
            <v/>
          </cell>
        </row>
        <row r="28">
          <cell r="AD28" t="str">
            <v/>
          </cell>
          <cell r="AF28" t="str">
            <v/>
          </cell>
        </row>
        <row r="29">
          <cell r="AD29" t="str">
            <v/>
          </cell>
          <cell r="AF29" t="str">
            <v/>
          </cell>
        </row>
        <row r="30">
          <cell r="AD30" t="str">
            <v/>
          </cell>
          <cell r="AF30" t="str">
            <v/>
          </cell>
        </row>
        <row r="31">
          <cell r="AD31" t="str">
            <v/>
          </cell>
          <cell r="AF31" t="str">
            <v/>
          </cell>
        </row>
        <row r="32">
          <cell r="AD32" t="str">
            <v/>
          </cell>
          <cell r="AF32" t="str">
            <v/>
          </cell>
        </row>
        <row r="33">
          <cell r="AD33" t="str">
            <v/>
          </cell>
          <cell r="AF33" t="str">
            <v/>
          </cell>
        </row>
        <row r="34">
          <cell r="AD34" t="str">
            <v/>
          </cell>
          <cell r="AF34" t="str">
            <v/>
          </cell>
        </row>
        <row r="35">
          <cell r="AD35" t="str">
            <v/>
          </cell>
          <cell r="AF35" t="str">
            <v/>
          </cell>
        </row>
        <row r="36">
          <cell r="AD36" t="str">
            <v/>
          </cell>
          <cell r="AF36" t="str">
            <v/>
          </cell>
        </row>
        <row r="37">
          <cell r="AD37" t="str">
            <v/>
          </cell>
          <cell r="AF37" t="str">
            <v/>
          </cell>
        </row>
        <row r="38">
          <cell r="AD38" t="str">
            <v/>
          </cell>
          <cell r="AF38" t="str">
            <v/>
          </cell>
        </row>
        <row r="39">
          <cell r="AD39" t="str">
            <v/>
          </cell>
          <cell r="AF39" t="str">
            <v/>
          </cell>
        </row>
        <row r="40">
          <cell r="AD40" t="str">
            <v/>
          </cell>
          <cell r="AF40" t="str">
            <v/>
          </cell>
        </row>
        <row r="41">
          <cell r="AD41" t="str">
            <v/>
          </cell>
          <cell r="AF41" t="str">
            <v/>
          </cell>
        </row>
        <row r="42">
          <cell r="AD42" t="str">
            <v/>
          </cell>
          <cell r="AF42" t="str">
            <v/>
          </cell>
        </row>
        <row r="43">
          <cell r="AD43" t="str">
            <v/>
          </cell>
          <cell r="AF43" t="str">
            <v/>
          </cell>
        </row>
        <row r="44">
          <cell r="AD44" t="str">
            <v/>
          </cell>
          <cell r="AF44" t="str">
            <v/>
          </cell>
        </row>
        <row r="45">
          <cell r="AD45" t="str">
            <v/>
          </cell>
          <cell r="AF45" t="str">
            <v/>
          </cell>
        </row>
        <row r="46">
          <cell r="AD46" t="str">
            <v/>
          </cell>
          <cell r="AF46" t="str">
            <v/>
          </cell>
        </row>
        <row r="47">
          <cell r="AD47" t="str">
            <v/>
          </cell>
          <cell r="AF47" t="str">
            <v/>
          </cell>
        </row>
        <row r="48">
          <cell r="AD48" t="str">
            <v/>
          </cell>
          <cell r="AF48" t="str">
            <v/>
          </cell>
        </row>
        <row r="49">
          <cell r="AD49" t="str">
            <v/>
          </cell>
          <cell r="AF49" t="str">
            <v/>
          </cell>
        </row>
        <row r="50">
          <cell r="AD50" t="str">
            <v/>
          </cell>
          <cell r="AF50" t="str">
            <v/>
          </cell>
        </row>
        <row r="51">
          <cell r="AD51" t="str">
            <v/>
          </cell>
          <cell r="AF51" t="str">
            <v/>
          </cell>
        </row>
        <row r="52">
          <cell r="AD52" t="str">
            <v/>
          </cell>
          <cell r="AF52" t="str">
            <v/>
          </cell>
        </row>
        <row r="53">
          <cell r="AD53" t="str">
            <v/>
          </cell>
          <cell r="AF53" t="str">
            <v/>
          </cell>
        </row>
        <row r="54">
          <cell r="AD54" t="str">
            <v/>
          </cell>
          <cell r="AF54" t="str">
            <v/>
          </cell>
        </row>
        <row r="55">
          <cell r="AD55" t="str">
            <v/>
          </cell>
          <cell r="AF55" t="str">
            <v/>
          </cell>
        </row>
        <row r="56">
          <cell r="AD56" t="str">
            <v/>
          </cell>
          <cell r="AF56" t="str">
            <v/>
          </cell>
        </row>
        <row r="57">
          <cell r="AD57" t="str">
            <v/>
          </cell>
          <cell r="AF57" t="str">
            <v/>
          </cell>
        </row>
        <row r="58">
          <cell r="AD58" t="str">
            <v/>
          </cell>
          <cell r="AF58" t="str">
            <v/>
          </cell>
        </row>
        <row r="59">
          <cell r="AD59" t="str">
            <v/>
          </cell>
          <cell r="AF59" t="str">
            <v/>
          </cell>
        </row>
        <row r="60">
          <cell r="AD60" t="str">
            <v/>
          </cell>
          <cell r="AF60" t="str">
            <v/>
          </cell>
        </row>
        <row r="61">
          <cell r="AD61" t="str">
            <v/>
          </cell>
          <cell r="AF61" t="str">
            <v/>
          </cell>
        </row>
        <row r="62">
          <cell r="AD62" t="str">
            <v/>
          </cell>
          <cell r="AF62" t="str">
            <v/>
          </cell>
        </row>
        <row r="63">
          <cell r="AD63" t="str">
            <v/>
          </cell>
          <cell r="AF63" t="str">
            <v/>
          </cell>
        </row>
        <row r="64">
          <cell r="AD64" t="str">
            <v/>
          </cell>
          <cell r="AF64" t="str">
            <v/>
          </cell>
        </row>
        <row r="65">
          <cell r="AD65" t="str">
            <v/>
          </cell>
          <cell r="AF65" t="str">
            <v/>
          </cell>
        </row>
        <row r="66">
          <cell r="AD66" t="str">
            <v/>
          </cell>
          <cell r="AF66" t="str">
            <v/>
          </cell>
        </row>
        <row r="67">
          <cell r="AD67" t="str">
            <v/>
          </cell>
          <cell r="AF67" t="str">
            <v/>
          </cell>
        </row>
        <row r="68">
          <cell r="AD68" t="str">
            <v/>
          </cell>
          <cell r="AF68" t="str">
            <v/>
          </cell>
        </row>
        <row r="69">
          <cell r="AD69" t="str">
            <v/>
          </cell>
          <cell r="AF69" t="str">
            <v/>
          </cell>
        </row>
        <row r="70">
          <cell r="AD70" t="str">
            <v/>
          </cell>
          <cell r="AF70" t="str">
            <v/>
          </cell>
        </row>
        <row r="71">
          <cell r="AD71" t="str">
            <v/>
          </cell>
          <cell r="AF71" t="str">
            <v/>
          </cell>
        </row>
        <row r="72">
          <cell r="AD72" t="str">
            <v/>
          </cell>
          <cell r="AF72" t="str">
            <v/>
          </cell>
        </row>
        <row r="73">
          <cell r="AD73" t="str">
            <v/>
          </cell>
          <cell r="AF73" t="str">
            <v/>
          </cell>
        </row>
        <row r="74">
          <cell r="AD74" t="str">
            <v/>
          </cell>
          <cell r="AF74" t="str">
            <v/>
          </cell>
        </row>
        <row r="75">
          <cell r="AD75" t="str">
            <v/>
          </cell>
          <cell r="AF75" t="str">
            <v/>
          </cell>
        </row>
        <row r="76">
          <cell r="AD76" t="str">
            <v/>
          </cell>
          <cell r="AF76" t="str">
            <v/>
          </cell>
        </row>
        <row r="77">
          <cell r="AD77" t="str">
            <v/>
          </cell>
          <cell r="AF77" t="str">
            <v/>
          </cell>
        </row>
        <row r="78">
          <cell r="AD78" t="str">
            <v/>
          </cell>
          <cell r="AF78" t="str">
            <v/>
          </cell>
        </row>
        <row r="79">
          <cell r="AD79" t="str">
            <v/>
          </cell>
          <cell r="AF79" t="str">
            <v/>
          </cell>
        </row>
        <row r="80">
          <cell r="AD80" t="str">
            <v/>
          </cell>
          <cell r="AF80" t="str">
            <v/>
          </cell>
        </row>
        <row r="81">
          <cell r="AD81" t="str">
            <v/>
          </cell>
          <cell r="AF81" t="str">
            <v/>
          </cell>
        </row>
        <row r="82">
          <cell r="AD82" t="str">
            <v/>
          </cell>
          <cell r="AF82" t="str">
            <v/>
          </cell>
        </row>
        <row r="83">
          <cell r="AD83" t="str">
            <v/>
          </cell>
          <cell r="AF83" t="str">
            <v/>
          </cell>
        </row>
        <row r="84">
          <cell r="AD84" t="str">
            <v/>
          </cell>
          <cell r="AF84" t="str">
            <v/>
          </cell>
        </row>
        <row r="85">
          <cell r="AD85" t="str">
            <v/>
          </cell>
          <cell r="AF85" t="str">
            <v/>
          </cell>
        </row>
        <row r="86">
          <cell r="AD86" t="str">
            <v/>
          </cell>
          <cell r="AF86" t="str">
            <v/>
          </cell>
        </row>
        <row r="87">
          <cell r="AD87" t="str">
            <v/>
          </cell>
          <cell r="AF87" t="str">
            <v/>
          </cell>
        </row>
        <row r="88">
          <cell r="AD88" t="str">
            <v/>
          </cell>
          <cell r="AF88" t="str">
            <v/>
          </cell>
        </row>
        <row r="89">
          <cell r="AD89" t="str">
            <v/>
          </cell>
          <cell r="AF89" t="str">
            <v/>
          </cell>
        </row>
        <row r="90">
          <cell r="AD90" t="str">
            <v/>
          </cell>
          <cell r="AF90" t="str">
            <v/>
          </cell>
        </row>
        <row r="91">
          <cell r="AD91" t="str">
            <v/>
          </cell>
          <cell r="AF91" t="str">
            <v/>
          </cell>
        </row>
        <row r="92">
          <cell r="AD92" t="str">
            <v/>
          </cell>
          <cell r="AF92" t="str">
            <v/>
          </cell>
        </row>
        <row r="93">
          <cell r="AD93" t="str">
            <v/>
          </cell>
          <cell r="AF93" t="str">
            <v/>
          </cell>
        </row>
        <row r="94">
          <cell r="AD94" t="str">
            <v/>
          </cell>
          <cell r="AF94" t="str">
            <v/>
          </cell>
        </row>
      </sheetData>
      <sheetData sheetId="14">
        <row r="2">
          <cell r="AD2" t="str">
            <v>Vide</v>
          </cell>
          <cell r="AF2" t="str">
            <v>Vide</v>
          </cell>
        </row>
        <row r="3">
          <cell r="AD3" t="str">
            <v>Cadet</v>
          </cell>
          <cell r="AF3">
            <v>0</v>
          </cell>
        </row>
        <row r="4">
          <cell r="AD4" t="str">
            <v>cadet 1</v>
          </cell>
          <cell r="AF4" t="str">
            <v/>
          </cell>
        </row>
        <row r="5">
          <cell r="AD5" t="str">
            <v>Junior</v>
          </cell>
          <cell r="AF5" t="str">
            <v/>
          </cell>
        </row>
        <row r="6">
          <cell r="AD6" t="str">
            <v/>
          </cell>
          <cell r="AF6" t="str">
            <v/>
          </cell>
        </row>
        <row r="7">
          <cell r="AD7" t="str">
            <v/>
          </cell>
          <cell r="AF7" t="str">
            <v/>
          </cell>
        </row>
        <row r="8">
          <cell r="AD8" t="str">
            <v/>
          </cell>
          <cell r="AF8" t="str">
            <v/>
          </cell>
        </row>
        <row r="9">
          <cell r="AD9" t="str">
            <v/>
          </cell>
          <cell r="AF9" t="str">
            <v/>
          </cell>
        </row>
        <row r="10">
          <cell r="AD10" t="str">
            <v/>
          </cell>
          <cell r="AF10" t="str">
            <v/>
          </cell>
        </row>
        <row r="11">
          <cell r="AD11" t="str">
            <v/>
          </cell>
          <cell r="AF11" t="str">
            <v/>
          </cell>
        </row>
        <row r="12">
          <cell r="AD12" t="str">
            <v/>
          </cell>
          <cell r="AF12" t="str">
            <v/>
          </cell>
        </row>
        <row r="13">
          <cell r="AD13" t="str">
            <v/>
          </cell>
          <cell r="AF13" t="str">
            <v/>
          </cell>
        </row>
        <row r="14">
          <cell r="AD14" t="str">
            <v/>
          </cell>
          <cell r="AF14" t="str">
            <v/>
          </cell>
        </row>
        <row r="15">
          <cell r="AD15" t="str">
            <v/>
          </cell>
          <cell r="AF15" t="str">
            <v/>
          </cell>
        </row>
        <row r="16">
          <cell r="AD16" t="str">
            <v/>
          </cell>
          <cell r="AF16" t="str">
            <v/>
          </cell>
        </row>
        <row r="17">
          <cell r="AD17" t="str">
            <v/>
          </cell>
          <cell r="AF17" t="str">
            <v/>
          </cell>
        </row>
        <row r="18">
          <cell r="AD18" t="str">
            <v/>
          </cell>
          <cell r="AF18" t="str">
            <v/>
          </cell>
        </row>
        <row r="19">
          <cell r="AD19" t="str">
            <v/>
          </cell>
          <cell r="AF19" t="str">
            <v/>
          </cell>
        </row>
        <row r="20">
          <cell r="AD20" t="str">
            <v/>
          </cell>
          <cell r="AF20" t="str">
            <v/>
          </cell>
        </row>
        <row r="21">
          <cell r="AD21" t="str">
            <v/>
          </cell>
          <cell r="AF21" t="str">
            <v/>
          </cell>
        </row>
        <row r="22">
          <cell r="AD22" t="str">
            <v/>
          </cell>
          <cell r="AF22" t="str">
            <v/>
          </cell>
        </row>
        <row r="23">
          <cell r="AD23" t="str">
            <v/>
          </cell>
          <cell r="AF23" t="str">
            <v/>
          </cell>
        </row>
        <row r="24">
          <cell r="AD24" t="str">
            <v/>
          </cell>
          <cell r="AF24" t="str">
            <v/>
          </cell>
        </row>
        <row r="25">
          <cell r="AD25" t="str">
            <v/>
          </cell>
          <cell r="AF25" t="str">
            <v/>
          </cell>
        </row>
        <row r="26">
          <cell r="AD26" t="str">
            <v/>
          </cell>
          <cell r="AF26" t="str">
            <v/>
          </cell>
        </row>
        <row r="27">
          <cell r="AD27" t="str">
            <v/>
          </cell>
          <cell r="AF27" t="str">
            <v/>
          </cell>
        </row>
        <row r="28">
          <cell r="AD28" t="str">
            <v/>
          </cell>
          <cell r="AF28" t="str">
            <v/>
          </cell>
        </row>
        <row r="29">
          <cell r="AD29" t="str">
            <v/>
          </cell>
          <cell r="AF29" t="str">
            <v/>
          </cell>
        </row>
        <row r="30">
          <cell r="AD30" t="str">
            <v/>
          </cell>
          <cell r="AF30" t="str">
            <v/>
          </cell>
        </row>
        <row r="31">
          <cell r="AD31" t="str">
            <v/>
          </cell>
          <cell r="AF31" t="str">
            <v/>
          </cell>
        </row>
        <row r="32">
          <cell r="AD32" t="str">
            <v/>
          </cell>
          <cell r="AF32" t="str">
            <v/>
          </cell>
        </row>
        <row r="33">
          <cell r="AD33" t="str">
            <v/>
          </cell>
          <cell r="AF33" t="str">
            <v/>
          </cell>
        </row>
        <row r="34">
          <cell r="AD34" t="str">
            <v/>
          </cell>
          <cell r="AF34" t="str">
            <v/>
          </cell>
        </row>
        <row r="35">
          <cell r="AD35" t="str">
            <v/>
          </cell>
          <cell r="AF35" t="str">
            <v/>
          </cell>
        </row>
        <row r="36">
          <cell r="AD36" t="str">
            <v/>
          </cell>
          <cell r="AF36" t="str">
            <v/>
          </cell>
        </row>
        <row r="37">
          <cell r="AD37" t="str">
            <v/>
          </cell>
          <cell r="AF37" t="str">
            <v/>
          </cell>
        </row>
        <row r="38">
          <cell r="AD38" t="str">
            <v/>
          </cell>
          <cell r="AF38" t="str">
            <v/>
          </cell>
        </row>
        <row r="39">
          <cell r="AD39" t="str">
            <v/>
          </cell>
          <cell r="AF39" t="str">
            <v/>
          </cell>
        </row>
        <row r="40">
          <cell r="AD40" t="str">
            <v/>
          </cell>
          <cell r="AF40" t="str">
            <v/>
          </cell>
        </row>
        <row r="41">
          <cell r="AD41" t="str">
            <v/>
          </cell>
          <cell r="AF41" t="str">
            <v/>
          </cell>
        </row>
        <row r="42">
          <cell r="AD42" t="str">
            <v/>
          </cell>
          <cell r="AF42" t="str">
            <v/>
          </cell>
        </row>
        <row r="43">
          <cell r="AD43" t="str">
            <v/>
          </cell>
          <cell r="AF43" t="str">
            <v/>
          </cell>
        </row>
        <row r="44">
          <cell r="AD44" t="str">
            <v/>
          </cell>
          <cell r="AF44" t="str">
            <v/>
          </cell>
        </row>
        <row r="45">
          <cell r="AD45" t="str">
            <v/>
          </cell>
          <cell r="AF45" t="str">
            <v/>
          </cell>
        </row>
        <row r="46">
          <cell r="AD46" t="str">
            <v/>
          </cell>
          <cell r="AF46" t="str">
            <v/>
          </cell>
        </row>
        <row r="47">
          <cell r="AD47" t="str">
            <v/>
          </cell>
          <cell r="AF47" t="str">
            <v/>
          </cell>
        </row>
        <row r="48">
          <cell r="AD48" t="str">
            <v/>
          </cell>
          <cell r="AF48" t="str">
            <v/>
          </cell>
        </row>
        <row r="49">
          <cell r="AD49" t="str">
            <v/>
          </cell>
          <cell r="AF49" t="str">
            <v/>
          </cell>
        </row>
        <row r="50">
          <cell r="AD50" t="str">
            <v/>
          </cell>
          <cell r="AF50" t="str">
            <v/>
          </cell>
        </row>
        <row r="51">
          <cell r="AD51" t="str">
            <v/>
          </cell>
          <cell r="AF51" t="str">
            <v/>
          </cell>
        </row>
        <row r="52">
          <cell r="AD52" t="str">
            <v/>
          </cell>
          <cell r="AF52" t="str">
            <v/>
          </cell>
        </row>
        <row r="53">
          <cell r="AD53" t="str">
            <v/>
          </cell>
          <cell r="AF53" t="str">
            <v/>
          </cell>
        </row>
        <row r="54">
          <cell r="AD54" t="str">
            <v/>
          </cell>
          <cell r="AF54" t="str">
            <v/>
          </cell>
        </row>
        <row r="55">
          <cell r="AD55" t="str">
            <v/>
          </cell>
          <cell r="AF55" t="str">
            <v/>
          </cell>
        </row>
        <row r="56">
          <cell r="AD56" t="str">
            <v/>
          </cell>
          <cell r="AF56" t="str">
            <v/>
          </cell>
        </row>
        <row r="57">
          <cell r="AD57" t="str">
            <v/>
          </cell>
          <cell r="AF57" t="str">
            <v/>
          </cell>
        </row>
        <row r="58">
          <cell r="AD58" t="str">
            <v/>
          </cell>
          <cell r="AF58" t="str">
            <v/>
          </cell>
        </row>
        <row r="59">
          <cell r="AD59" t="str">
            <v/>
          </cell>
          <cell r="AF59" t="str">
            <v/>
          </cell>
        </row>
        <row r="60">
          <cell r="AD60" t="str">
            <v/>
          </cell>
          <cell r="AF60" t="str">
            <v/>
          </cell>
        </row>
        <row r="61">
          <cell r="AD61" t="str">
            <v/>
          </cell>
          <cell r="AF61" t="str">
            <v/>
          </cell>
        </row>
        <row r="62">
          <cell r="AD62" t="str">
            <v/>
          </cell>
          <cell r="AF62" t="str">
            <v/>
          </cell>
        </row>
        <row r="63">
          <cell r="AD63" t="str">
            <v/>
          </cell>
          <cell r="AF63" t="str">
            <v/>
          </cell>
        </row>
        <row r="64">
          <cell r="AD64" t="str">
            <v/>
          </cell>
          <cell r="AF64" t="str">
            <v/>
          </cell>
        </row>
        <row r="65">
          <cell r="AD65" t="str">
            <v/>
          </cell>
          <cell r="AF65" t="str">
            <v/>
          </cell>
        </row>
        <row r="66">
          <cell r="AD66" t="str">
            <v/>
          </cell>
          <cell r="AF66" t="str">
            <v/>
          </cell>
        </row>
        <row r="67">
          <cell r="AD67" t="str">
            <v/>
          </cell>
          <cell r="AF67" t="str">
            <v/>
          </cell>
        </row>
        <row r="68">
          <cell r="AD68" t="str">
            <v/>
          </cell>
          <cell r="AF68" t="str">
            <v/>
          </cell>
        </row>
        <row r="69">
          <cell r="AD69" t="str">
            <v/>
          </cell>
          <cell r="AF69" t="str">
            <v/>
          </cell>
        </row>
        <row r="70">
          <cell r="AD70" t="str">
            <v/>
          </cell>
          <cell r="AF70" t="str">
            <v/>
          </cell>
        </row>
        <row r="71">
          <cell r="AD71" t="str">
            <v/>
          </cell>
          <cell r="AF71" t="str">
            <v/>
          </cell>
        </row>
        <row r="72">
          <cell r="AD72" t="str">
            <v/>
          </cell>
          <cell r="AF72" t="str">
            <v/>
          </cell>
        </row>
        <row r="73">
          <cell r="AD73" t="str">
            <v/>
          </cell>
          <cell r="AF73" t="str">
            <v/>
          </cell>
        </row>
        <row r="74">
          <cell r="AD74" t="str">
            <v/>
          </cell>
          <cell r="AF74" t="str">
            <v/>
          </cell>
        </row>
        <row r="75">
          <cell r="AD75" t="str">
            <v/>
          </cell>
          <cell r="AF75" t="str">
            <v/>
          </cell>
        </row>
        <row r="76">
          <cell r="AD76" t="str">
            <v/>
          </cell>
          <cell r="AF76" t="str">
            <v/>
          </cell>
        </row>
        <row r="77">
          <cell r="AD77" t="str">
            <v/>
          </cell>
          <cell r="AF77" t="str">
            <v/>
          </cell>
        </row>
        <row r="78">
          <cell r="AD78" t="str">
            <v/>
          </cell>
          <cell r="AF78" t="str">
            <v/>
          </cell>
        </row>
        <row r="79">
          <cell r="AD79" t="str">
            <v/>
          </cell>
          <cell r="AF79" t="str">
            <v/>
          </cell>
        </row>
        <row r="80">
          <cell r="AD80" t="str">
            <v/>
          </cell>
          <cell r="AF80" t="str">
            <v/>
          </cell>
        </row>
        <row r="81">
          <cell r="AD81" t="str">
            <v/>
          </cell>
          <cell r="AF81" t="str">
            <v/>
          </cell>
        </row>
        <row r="82">
          <cell r="AD82" t="str">
            <v/>
          </cell>
          <cell r="AF82" t="str">
            <v/>
          </cell>
        </row>
        <row r="83">
          <cell r="AD83" t="str">
            <v/>
          </cell>
          <cell r="AF83" t="str">
            <v/>
          </cell>
        </row>
        <row r="84">
          <cell r="AD84" t="str">
            <v/>
          </cell>
          <cell r="AF84" t="str">
            <v/>
          </cell>
        </row>
        <row r="85">
          <cell r="AD85" t="str">
            <v/>
          </cell>
          <cell r="AF85" t="str">
            <v/>
          </cell>
        </row>
        <row r="86">
          <cell r="AD86" t="str">
            <v/>
          </cell>
          <cell r="AF86" t="str">
            <v/>
          </cell>
        </row>
        <row r="87">
          <cell r="AD87" t="str">
            <v/>
          </cell>
          <cell r="AF87" t="str">
            <v/>
          </cell>
        </row>
        <row r="88">
          <cell r="AD88" t="str">
            <v/>
          </cell>
          <cell r="AF88" t="str">
            <v/>
          </cell>
        </row>
        <row r="89">
          <cell r="AD89" t="str">
            <v/>
          </cell>
          <cell r="AF89" t="str">
            <v/>
          </cell>
        </row>
        <row r="90">
          <cell r="AD90" t="str">
            <v/>
          </cell>
          <cell r="AF90" t="str">
            <v/>
          </cell>
        </row>
        <row r="91">
          <cell r="AD91" t="str">
            <v/>
          </cell>
          <cell r="AF91" t="str">
            <v/>
          </cell>
        </row>
        <row r="92">
          <cell r="AD92" t="str">
            <v/>
          </cell>
          <cell r="AF92" t="str">
            <v/>
          </cell>
        </row>
        <row r="93">
          <cell r="AD93" t="str">
            <v/>
          </cell>
          <cell r="AF93" t="str">
            <v/>
          </cell>
        </row>
        <row r="94">
          <cell r="AD94" t="str">
            <v/>
          </cell>
          <cell r="AF94" t="str">
            <v/>
          </cell>
        </row>
      </sheetData>
      <sheetData sheetId="15">
        <row r="2">
          <cell r="AB2" t="str">
            <v>Vide</v>
          </cell>
        </row>
        <row r="3">
          <cell r="AB3" t="str">
            <v>C1</v>
          </cell>
        </row>
        <row r="4">
          <cell r="AB4" t="str">
            <v>C2</v>
          </cell>
        </row>
        <row r="5">
          <cell r="AB5" t="str">
            <v>J1</v>
          </cell>
        </row>
        <row r="6">
          <cell r="AB6" t="str">
            <v/>
          </cell>
        </row>
        <row r="7">
          <cell r="AB7" t="str">
            <v/>
          </cell>
        </row>
        <row r="8">
          <cell r="AB8" t="str">
            <v/>
          </cell>
        </row>
        <row r="9">
          <cell r="AB9" t="str">
            <v/>
          </cell>
        </row>
        <row r="10">
          <cell r="AB10" t="str">
            <v/>
          </cell>
        </row>
        <row r="11">
          <cell r="AB11" t="str">
            <v/>
          </cell>
        </row>
        <row r="12">
          <cell r="AB12" t="str">
            <v/>
          </cell>
        </row>
        <row r="13">
          <cell r="AB13" t="str">
            <v/>
          </cell>
        </row>
        <row r="14">
          <cell r="AB14" t="str">
            <v/>
          </cell>
        </row>
        <row r="15">
          <cell r="AB15" t="str">
            <v/>
          </cell>
        </row>
        <row r="16">
          <cell r="AB16" t="str">
            <v/>
          </cell>
        </row>
        <row r="17">
          <cell r="AB17" t="str">
            <v/>
          </cell>
        </row>
        <row r="18">
          <cell r="AB18" t="str">
            <v/>
          </cell>
        </row>
        <row r="19">
          <cell r="AB19" t="str">
            <v/>
          </cell>
        </row>
        <row r="20">
          <cell r="AB20" t="str">
            <v/>
          </cell>
        </row>
        <row r="21">
          <cell r="AB21" t="str">
            <v/>
          </cell>
        </row>
        <row r="22">
          <cell r="AB22" t="str">
            <v/>
          </cell>
        </row>
        <row r="23">
          <cell r="AB23" t="str">
            <v/>
          </cell>
        </row>
        <row r="24">
          <cell r="AB24" t="str">
            <v/>
          </cell>
        </row>
        <row r="25">
          <cell r="AB25" t="str">
            <v/>
          </cell>
        </row>
        <row r="26">
          <cell r="AB26" t="str">
            <v/>
          </cell>
        </row>
        <row r="27">
          <cell r="AB27" t="str">
            <v/>
          </cell>
        </row>
        <row r="28">
          <cell r="AB28" t="str">
            <v/>
          </cell>
        </row>
        <row r="29">
          <cell r="AB29" t="str">
            <v/>
          </cell>
        </row>
        <row r="30">
          <cell r="AB30" t="str">
            <v/>
          </cell>
        </row>
        <row r="31">
          <cell r="AB31" t="str">
            <v/>
          </cell>
        </row>
        <row r="32">
          <cell r="AB32" t="str">
            <v/>
          </cell>
        </row>
        <row r="33">
          <cell r="AB33" t="str">
            <v/>
          </cell>
        </row>
        <row r="34">
          <cell r="AB34" t="str">
            <v/>
          </cell>
        </row>
        <row r="35">
          <cell r="AB35" t="str">
            <v/>
          </cell>
        </row>
        <row r="36">
          <cell r="AB36" t="str">
            <v/>
          </cell>
        </row>
        <row r="37">
          <cell r="AB37" t="str">
            <v/>
          </cell>
        </row>
        <row r="38">
          <cell r="AB38" t="str">
            <v/>
          </cell>
        </row>
        <row r="39">
          <cell r="AB39" t="str">
            <v/>
          </cell>
        </row>
        <row r="40">
          <cell r="AB40" t="str">
            <v/>
          </cell>
        </row>
        <row r="41">
          <cell r="AB41" t="str">
            <v/>
          </cell>
        </row>
        <row r="42">
          <cell r="AB42" t="str">
            <v/>
          </cell>
        </row>
        <row r="43">
          <cell r="AB43" t="str">
            <v/>
          </cell>
        </row>
        <row r="44">
          <cell r="AB44" t="str">
            <v/>
          </cell>
        </row>
        <row r="45">
          <cell r="AB45" t="str">
            <v/>
          </cell>
        </row>
        <row r="46">
          <cell r="AB46" t="str">
            <v/>
          </cell>
        </row>
        <row r="47">
          <cell r="AB47" t="str">
            <v/>
          </cell>
        </row>
        <row r="48">
          <cell r="AB48" t="str">
            <v/>
          </cell>
        </row>
        <row r="49">
          <cell r="AB49" t="str">
            <v/>
          </cell>
        </row>
        <row r="50">
          <cell r="AB50" t="str">
            <v/>
          </cell>
        </row>
        <row r="51">
          <cell r="AB51" t="str">
            <v/>
          </cell>
        </row>
        <row r="52">
          <cell r="AB52" t="str">
            <v/>
          </cell>
        </row>
        <row r="53">
          <cell r="AB53" t="str">
            <v/>
          </cell>
        </row>
        <row r="54">
          <cell r="AB54" t="str">
            <v/>
          </cell>
        </row>
        <row r="55">
          <cell r="AB55" t="str">
            <v/>
          </cell>
        </row>
        <row r="56">
          <cell r="AB56" t="str">
            <v/>
          </cell>
        </row>
        <row r="57">
          <cell r="AB57" t="str">
            <v/>
          </cell>
        </row>
        <row r="58">
          <cell r="AB58" t="str">
            <v/>
          </cell>
        </row>
        <row r="59">
          <cell r="AB59" t="str">
            <v/>
          </cell>
        </row>
        <row r="60">
          <cell r="AB60" t="str">
            <v/>
          </cell>
        </row>
        <row r="61">
          <cell r="AB61" t="str">
            <v/>
          </cell>
        </row>
        <row r="62">
          <cell r="AB62" t="str">
            <v/>
          </cell>
        </row>
        <row r="63">
          <cell r="AB63" t="str">
            <v/>
          </cell>
        </row>
        <row r="64">
          <cell r="AB64" t="str">
            <v/>
          </cell>
        </row>
        <row r="65">
          <cell r="AB65" t="str">
            <v/>
          </cell>
        </row>
        <row r="66">
          <cell r="AB66" t="str">
            <v/>
          </cell>
        </row>
        <row r="67">
          <cell r="AB67" t="str">
            <v/>
          </cell>
        </row>
        <row r="68">
          <cell r="AB68" t="str">
            <v/>
          </cell>
        </row>
        <row r="69">
          <cell r="AB69" t="str">
            <v/>
          </cell>
        </row>
        <row r="70">
          <cell r="AB70" t="str">
            <v/>
          </cell>
        </row>
        <row r="71">
          <cell r="AB71" t="str">
            <v/>
          </cell>
        </row>
        <row r="72">
          <cell r="AB72" t="str">
            <v/>
          </cell>
        </row>
        <row r="73">
          <cell r="AB73" t="str">
            <v/>
          </cell>
        </row>
        <row r="74">
          <cell r="AB74" t="str">
            <v/>
          </cell>
        </row>
        <row r="75">
          <cell r="AB75" t="str">
            <v/>
          </cell>
        </row>
        <row r="76">
          <cell r="AB76" t="str">
            <v/>
          </cell>
        </row>
        <row r="77">
          <cell r="AB77" t="str">
            <v/>
          </cell>
        </row>
        <row r="78">
          <cell r="AB78" t="str">
            <v/>
          </cell>
        </row>
        <row r="79">
          <cell r="AB79" t="str">
            <v/>
          </cell>
        </row>
        <row r="80">
          <cell r="AB80" t="str">
            <v/>
          </cell>
        </row>
        <row r="81">
          <cell r="AB81" t="str">
            <v/>
          </cell>
        </row>
        <row r="82">
          <cell r="AB82" t="str">
            <v/>
          </cell>
        </row>
        <row r="83">
          <cell r="AB83" t="str">
            <v/>
          </cell>
        </row>
        <row r="84">
          <cell r="AB84" t="str">
            <v/>
          </cell>
        </row>
        <row r="85">
          <cell r="AB85" t="str">
            <v/>
          </cell>
        </row>
        <row r="86">
          <cell r="AB86" t="str">
            <v/>
          </cell>
        </row>
        <row r="87">
          <cell r="AB87" t="str">
            <v/>
          </cell>
        </row>
        <row r="88">
          <cell r="AB88" t="str">
            <v/>
          </cell>
        </row>
        <row r="89">
          <cell r="AB89" t="str">
            <v/>
          </cell>
        </row>
        <row r="90">
          <cell r="AB90" t="str">
            <v/>
          </cell>
        </row>
        <row r="91">
          <cell r="AB91" t="str">
            <v/>
          </cell>
        </row>
        <row r="92">
          <cell r="AB92" t="str">
            <v/>
          </cell>
        </row>
        <row r="93">
          <cell r="AB93" t="str">
            <v/>
          </cell>
        </row>
        <row r="94">
          <cell r="AB94" t="str">
            <v/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CRAN"/>
      <sheetName val="Garde"/>
      <sheetName val="MENU"/>
      <sheetName val="INFO"/>
      <sheetName val="INFO_"/>
      <sheetName val="S_Cour"/>
      <sheetName val="S_EQ"/>
      <sheetName val="BD_Cour"/>
      <sheetName val="Imp_DEP"/>
      <sheetName val="Imp_CLM"/>
      <sheetName val="ExportMail"/>
      <sheetName val="Imp_ET"/>
      <sheetName val="Imp_GEN"/>
      <sheetName val="Imp_GenDos"/>
      <sheetName val="CalVOI_JEU"/>
      <sheetName val="Imp_JEU"/>
      <sheetName val="Imp_Annexe"/>
      <sheetName val="Imp_EQ"/>
      <sheetName val="Maillot"/>
      <sheetName val="Communique"/>
      <sheetName val="Infr_Sai"/>
      <sheetName val="Imp_DepExport"/>
      <sheetName val="Imp_PTS"/>
      <sheetName val="Infr_UCI"/>
      <sheetName val="UCI_ETA"/>
      <sheetName val="UCI_GEN"/>
      <sheetName val="UCI_Annexe"/>
      <sheetName val="S_BONI"/>
      <sheetName val="S_GPM"/>
      <sheetName val="S_SP"/>
      <sheetName val="S_PEN"/>
      <sheetName val="S_PC"/>
      <sheetName val="S_E1"/>
      <sheetName val="S_E2"/>
      <sheetName val="S_E3"/>
      <sheetName val="S_E4"/>
      <sheetName val="S_E5"/>
      <sheetName val="S_E6"/>
      <sheetName val="Cal_SP"/>
      <sheetName val="Cal_GPM"/>
      <sheetName val="Cal_PC"/>
      <sheetName val="S_BAR"/>
      <sheetName val="Import1"/>
      <sheetName val="Import2"/>
      <sheetName val="Import3"/>
      <sheetName val="Import4"/>
      <sheetName val="Import5"/>
      <sheetName val="Import6"/>
      <sheetName val="CSV_ETA"/>
      <sheetName val="CSV_GEN"/>
      <sheetName val="CSV_AB"/>
      <sheetName val="Export"/>
      <sheetName val="Matsport"/>
    </sheetNames>
    <sheetDataSet>
      <sheetData sheetId="0"/>
      <sheetData sheetId="1"/>
      <sheetData sheetId="2"/>
      <sheetData sheetId="3">
        <row r="7">
          <cell r="D7">
            <v>1</v>
          </cell>
          <cell r="E7">
            <v>42145</v>
          </cell>
          <cell r="F7" t="str">
            <v>1ère étape Mirepoix - Goulier-Neige</v>
          </cell>
          <cell r="G7">
            <v>143.5</v>
          </cell>
          <cell r="H7">
            <v>1</v>
          </cell>
          <cell r="I7">
            <v>0</v>
          </cell>
          <cell r="J7">
            <v>1</v>
          </cell>
          <cell r="K7">
            <v>20</v>
          </cell>
          <cell r="L7">
            <v>0</v>
          </cell>
          <cell r="N7">
            <v>143.5</v>
          </cell>
          <cell r="O7">
            <v>113</v>
          </cell>
          <cell r="P7">
            <v>110</v>
          </cell>
          <cell r="Q7">
            <v>19</v>
          </cell>
          <cell r="T7">
            <v>1.1000000000000001</v>
          </cell>
          <cell r="U7">
            <v>1</v>
          </cell>
        </row>
        <row r="8">
          <cell r="D8">
            <v>2</v>
          </cell>
          <cell r="E8">
            <v>42146</v>
          </cell>
          <cell r="F8" t="str">
            <v>2ème étape Salies du Salat - Plateau de Beille</v>
          </cell>
          <cell r="G8">
            <v>139.9</v>
          </cell>
          <cell r="H8">
            <v>1</v>
          </cell>
          <cell r="I8">
            <v>0</v>
          </cell>
          <cell r="J8">
            <v>1</v>
          </cell>
          <cell r="K8">
            <v>20</v>
          </cell>
          <cell r="L8">
            <v>0</v>
          </cell>
          <cell r="N8">
            <v>283.39999999999998</v>
          </cell>
          <cell r="O8">
            <v>110</v>
          </cell>
          <cell r="P8">
            <v>102</v>
          </cell>
          <cell r="Q8">
            <v>19</v>
          </cell>
          <cell r="T8">
            <v>1.1000000000000001</v>
          </cell>
          <cell r="U8">
            <v>1</v>
          </cell>
        </row>
        <row r="9">
          <cell r="D9">
            <v>3</v>
          </cell>
          <cell r="E9">
            <v>42147</v>
          </cell>
          <cell r="F9" t="str">
            <v>3ème étape Auterive - Boulogne sur Gesse</v>
          </cell>
          <cell r="G9">
            <v>157.6</v>
          </cell>
          <cell r="H9">
            <v>1</v>
          </cell>
          <cell r="I9">
            <v>0</v>
          </cell>
          <cell r="J9">
            <v>1</v>
          </cell>
          <cell r="K9">
            <v>15</v>
          </cell>
          <cell r="L9">
            <v>0</v>
          </cell>
          <cell r="N9">
            <v>441</v>
          </cell>
          <cell r="O9">
            <v>102</v>
          </cell>
          <cell r="P9">
            <v>98</v>
          </cell>
          <cell r="Q9">
            <v>19</v>
          </cell>
          <cell r="T9">
            <v>1.2</v>
          </cell>
          <cell r="U9">
            <v>2</v>
          </cell>
        </row>
        <row r="10">
          <cell r="D10">
            <v>4</v>
          </cell>
          <cell r="E10">
            <v>42148</v>
          </cell>
          <cell r="F10" t="str">
            <v>4ème étape Foix - St Girons</v>
          </cell>
          <cell r="G10">
            <v>130.4</v>
          </cell>
          <cell r="H10">
            <v>1</v>
          </cell>
          <cell r="I10">
            <v>0</v>
          </cell>
          <cell r="J10">
            <v>1</v>
          </cell>
          <cell r="K10">
            <v>15</v>
          </cell>
          <cell r="L10">
            <v>0</v>
          </cell>
          <cell r="N10">
            <v>571.4</v>
          </cell>
          <cell r="O10">
            <v>98</v>
          </cell>
          <cell r="P10">
            <v>83</v>
          </cell>
          <cell r="Q10">
            <v>18</v>
          </cell>
          <cell r="T10">
            <v>1.2</v>
          </cell>
          <cell r="U10">
            <v>2</v>
          </cell>
        </row>
        <row r="11">
          <cell r="D11">
            <v>5</v>
          </cell>
          <cell r="H11">
            <v>0</v>
          </cell>
          <cell r="L11">
            <v>0</v>
          </cell>
          <cell r="N11">
            <v>571.4</v>
          </cell>
          <cell r="O11">
            <v>0</v>
          </cell>
          <cell r="P11">
            <v>0</v>
          </cell>
          <cell r="Q11">
            <v>0</v>
          </cell>
          <cell r="T11">
            <v>1.2</v>
          </cell>
          <cell r="U11">
            <v>2</v>
          </cell>
        </row>
        <row r="12">
          <cell r="D12">
            <v>6</v>
          </cell>
          <cell r="L12">
            <v>0</v>
          </cell>
          <cell r="N12">
            <v>571.4</v>
          </cell>
          <cell r="O12">
            <v>0</v>
          </cell>
          <cell r="P12">
            <v>0</v>
          </cell>
          <cell r="Q12">
            <v>0</v>
          </cell>
          <cell r="T12">
            <v>1.2</v>
          </cell>
          <cell r="U12">
            <v>2</v>
          </cell>
        </row>
      </sheetData>
      <sheetData sheetId="4"/>
      <sheetData sheetId="5">
        <row r="5">
          <cell r="F5">
            <v>1</v>
          </cell>
          <cell r="G5" t="str">
            <v>CARNEVALI</v>
          </cell>
          <cell r="H5" t="str">
            <v>Jean-Albert</v>
          </cell>
          <cell r="I5" t="str">
            <v>BEL19930919</v>
          </cell>
          <cell r="J5">
            <v>0</v>
          </cell>
          <cell r="K5">
            <v>1</v>
          </cell>
          <cell r="L5" t="str">
            <v/>
          </cell>
          <cell r="M5">
            <v>4</v>
          </cell>
          <cell r="N5" t="str">
            <v>LOT</v>
          </cell>
          <cell r="O5" t="str">
            <v>LOTTO SOUDAL - U23</v>
          </cell>
          <cell r="P5">
            <v>0</v>
          </cell>
          <cell r="Q5">
            <v>1</v>
          </cell>
          <cell r="R5" t="str">
            <v>CARNEVALI Jean-Albert</v>
          </cell>
          <cell r="S5" t="str">
            <v>CARNEVALI Jean-Albert (BEL)</v>
          </cell>
          <cell r="T5" t="str">
            <v>CARNEVALI Jean-Albert</v>
          </cell>
          <cell r="U5" t="str">
            <v xml:space="preserve">27ème à 22'53''
V:nc G:nc J:nc </v>
          </cell>
          <cell r="V5" t="str">
            <v>BEL</v>
          </cell>
          <cell r="W5" t="str">
            <v>CARNEVALI Jean-Albert (BEL)</v>
          </cell>
          <cell r="X5">
            <v>0</v>
          </cell>
          <cell r="Y5">
            <v>1</v>
          </cell>
          <cell r="Z5">
            <v>1</v>
          </cell>
          <cell r="AA5">
            <v>1</v>
          </cell>
          <cell r="AB5">
            <v>1</v>
          </cell>
          <cell r="AC5">
            <v>1</v>
          </cell>
          <cell r="AD5">
            <v>33</v>
          </cell>
          <cell r="AE5">
            <v>45</v>
          </cell>
          <cell r="AF5">
            <v>45</v>
          </cell>
        </row>
        <row r="6">
          <cell r="F6">
            <v>2</v>
          </cell>
          <cell r="G6" t="str">
            <v>CRAS</v>
          </cell>
          <cell r="H6" t="str">
            <v>Steff</v>
          </cell>
          <cell r="I6" t="str">
            <v>BEL19960213</v>
          </cell>
          <cell r="J6">
            <v>0</v>
          </cell>
          <cell r="K6">
            <v>1</v>
          </cell>
          <cell r="L6" t="str">
            <v/>
          </cell>
          <cell r="M6">
            <v>1</v>
          </cell>
          <cell r="N6" t="str">
            <v>LOT</v>
          </cell>
          <cell r="O6" t="str">
            <v>LOTTO SOUDAL - U23</v>
          </cell>
          <cell r="P6">
            <v>1</v>
          </cell>
          <cell r="Q6">
            <v>1</v>
          </cell>
          <cell r="R6" t="str">
            <v>* CRAS Steff</v>
          </cell>
          <cell r="S6" t="str">
            <v>* CRAS Steff (BEL)</v>
          </cell>
          <cell r="T6" t="str">
            <v>CRAS Steff</v>
          </cell>
          <cell r="U6" t="str">
            <v>10ème à 04'42''
V:8pts G:nc J:3ème à 04'32''</v>
          </cell>
          <cell r="V6" t="str">
            <v>BEL</v>
          </cell>
          <cell r="W6" t="str">
            <v>* CRAS Steff (BEL)</v>
          </cell>
          <cell r="X6">
            <v>0</v>
          </cell>
          <cell r="Y6">
            <v>2</v>
          </cell>
          <cell r="Z6">
            <v>1</v>
          </cell>
          <cell r="AA6">
            <v>2</v>
          </cell>
          <cell r="AB6">
            <v>2</v>
          </cell>
          <cell r="AC6">
            <v>2</v>
          </cell>
          <cell r="AD6">
            <v>16</v>
          </cell>
          <cell r="AE6">
            <v>18</v>
          </cell>
          <cell r="AF6">
            <v>18</v>
          </cell>
        </row>
        <row r="7">
          <cell r="F7">
            <v>3</v>
          </cell>
          <cell r="G7" t="str">
            <v>DE PLUS</v>
          </cell>
          <cell r="H7" t="str">
            <v>Laurens</v>
          </cell>
          <cell r="I7" t="str">
            <v>BEL19950904</v>
          </cell>
          <cell r="J7">
            <v>0</v>
          </cell>
          <cell r="K7">
            <v>1</v>
          </cell>
          <cell r="L7" t="str">
            <v/>
          </cell>
          <cell r="M7">
            <v>5</v>
          </cell>
          <cell r="N7" t="str">
            <v>LOT</v>
          </cell>
          <cell r="O7" t="str">
            <v>LOTTO SOUDAL - U23</v>
          </cell>
          <cell r="P7">
            <v>1</v>
          </cell>
          <cell r="Q7">
            <v>1</v>
          </cell>
          <cell r="R7" t="str">
            <v>* DE PLUS Laurens</v>
          </cell>
          <cell r="S7" t="str">
            <v>* DE PLUS Laurens (BEL)</v>
          </cell>
          <cell r="T7" t="str">
            <v>DE PLUS Laurens</v>
          </cell>
          <cell r="U7" t="str">
            <v>2ème à 10''
V:59pts G:18pts J:1er 15h41'47''</v>
          </cell>
          <cell r="V7" t="str">
            <v>BEL</v>
          </cell>
          <cell r="W7" t="str">
            <v>* DE PLUS Laurens (BEL)</v>
          </cell>
          <cell r="X7">
            <v>0</v>
          </cell>
          <cell r="Y7">
            <v>3</v>
          </cell>
          <cell r="Z7">
            <v>1</v>
          </cell>
          <cell r="AA7">
            <v>3</v>
          </cell>
          <cell r="AB7">
            <v>3</v>
          </cell>
          <cell r="AC7">
            <v>3</v>
          </cell>
          <cell r="AD7">
            <v>4</v>
          </cell>
          <cell r="AE7">
            <v>2</v>
          </cell>
          <cell r="AF7">
            <v>2</v>
          </cell>
        </row>
        <row r="8">
          <cell r="F8">
            <v>4</v>
          </cell>
          <cell r="G8" t="str">
            <v>HERMANS</v>
          </cell>
          <cell r="H8" t="str">
            <v>Steff</v>
          </cell>
          <cell r="I8" t="str">
            <v>BEL19960418</v>
          </cell>
          <cell r="J8">
            <v>0</v>
          </cell>
          <cell r="K8">
            <v>1</v>
          </cell>
          <cell r="L8" t="str">
            <v/>
          </cell>
          <cell r="M8">
            <v>3</v>
          </cell>
          <cell r="N8" t="str">
            <v>LOT</v>
          </cell>
          <cell r="O8" t="str">
            <v>LOTTO SOUDAL - U23</v>
          </cell>
          <cell r="P8">
            <v>1</v>
          </cell>
          <cell r="Q8">
            <v>1</v>
          </cell>
          <cell r="R8" t="str">
            <v>* HERMANS Steff</v>
          </cell>
          <cell r="S8" t="str">
            <v>* HERMANS Steff (BEL)</v>
          </cell>
          <cell r="T8" t="str">
            <v>HERMANS Steff</v>
          </cell>
          <cell r="U8" t="str">
            <v>28ème à 24'33''
V:7pts G:nc J:11ème à 24'23''</v>
          </cell>
          <cell r="V8" t="str">
            <v>BEL</v>
          </cell>
          <cell r="W8" t="str">
            <v>* HERMANS Steff (BEL)</v>
          </cell>
          <cell r="X8">
            <v>0</v>
          </cell>
          <cell r="Y8">
            <v>4</v>
          </cell>
          <cell r="Z8">
            <v>1</v>
          </cell>
          <cell r="AA8">
            <v>4</v>
          </cell>
          <cell r="AB8">
            <v>4</v>
          </cell>
          <cell r="AC8">
            <v>4</v>
          </cell>
          <cell r="AD8">
            <v>24</v>
          </cell>
          <cell r="AE8">
            <v>76</v>
          </cell>
          <cell r="AF8">
            <v>76</v>
          </cell>
        </row>
        <row r="9">
          <cell r="F9">
            <v>5</v>
          </cell>
          <cell r="G9" t="str">
            <v>RUYTERS</v>
          </cell>
          <cell r="H9" t="str">
            <v>Brecht</v>
          </cell>
          <cell r="I9" t="str">
            <v>BEL19930514</v>
          </cell>
          <cell r="J9">
            <v>0</v>
          </cell>
          <cell r="K9">
            <v>1</v>
          </cell>
          <cell r="L9" t="str">
            <v/>
          </cell>
          <cell r="M9">
            <v>2</v>
          </cell>
          <cell r="N9" t="str">
            <v>LOT</v>
          </cell>
          <cell r="O9" t="str">
            <v>LOTTO SOUDAL - U23</v>
          </cell>
          <cell r="P9">
            <v>0</v>
          </cell>
          <cell r="Q9">
            <v>1</v>
          </cell>
          <cell r="R9" t="str">
            <v>RUYTERS Brecht</v>
          </cell>
          <cell r="S9" t="str">
            <v>RUYTERS Brecht (BEL)</v>
          </cell>
          <cell r="T9" t="str">
            <v>RUYTERS Brecht</v>
          </cell>
          <cell r="U9" t="str">
            <v xml:space="preserve">14ème à 09'36''
V:5pts G:nc J:nc </v>
          </cell>
          <cell r="V9" t="str">
            <v>BEL</v>
          </cell>
          <cell r="W9" t="str">
            <v>RUYTERS Brecht (BEL)</v>
          </cell>
          <cell r="X9">
            <v>0</v>
          </cell>
          <cell r="Y9">
            <v>5</v>
          </cell>
          <cell r="Z9">
            <v>1</v>
          </cell>
          <cell r="AA9">
            <v>5</v>
          </cell>
          <cell r="AB9">
            <v>5</v>
          </cell>
          <cell r="AC9">
            <v>5</v>
          </cell>
          <cell r="AD9">
            <v>18</v>
          </cell>
          <cell r="AE9">
            <v>13</v>
          </cell>
          <cell r="AF9">
            <v>13</v>
          </cell>
        </row>
        <row r="10">
          <cell r="F10">
            <v>6</v>
          </cell>
          <cell r="G10" t="str">
            <v>VAN GESTEL</v>
          </cell>
          <cell r="H10" t="str">
            <v>Dries</v>
          </cell>
          <cell r="I10" t="str">
            <v>BEL19940930</v>
          </cell>
          <cell r="J10">
            <v>0</v>
          </cell>
          <cell r="K10">
            <v>1</v>
          </cell>
          <cell r="L10" t="str">
            <v/>
          </cell>
          <cell r="M10">
            <v>7</v>
          </cell>
          <cell r="N10" t="str">
            <v>LOT</v>
          </cell>
          <cell r="O10" t="str">
            <v>LOTTO SOUDAL - U23</v>
          </cell>
          <cell r="P10">
            <v>0</v>
          </cell>
          <cell r="Q10">
            <v>1</v>
          </cell>
          <cell r="R10" t="str">
            <v>VAN GESTEL Dries</v>
          </cell>
          <cell r="S10" t="str">
            <v>VAN GESTEL Dries (BEL)</v>
          </cell>
          <cell r="T10" t="str">
            <v>VAN GESTEL Dries</v>
          </cell>
          <cell r="U10" t="str">
            <v xml:space="preserve">17ème à 12'33''
V:29pts G:13pts J:nc </v>
          </cell>
          <cell r="V10" t="str">
            <v>BEL</v>
          </cell>
          <cell r="W10" t="str">
            <v>VAN GESTEL Dries (BEL)</v>
          </cell>
          <cell r="X10">
            <v>0</v>
          </cell>
          <cell r="Y10">
            <v>6</v>
          </cell>
          <cell r="Z10">
            <v>1</v>
          </cell>
          <cell r="AA10">
            <v>6</v>
          </cell>
          <cell r="AB10">
            <v>6</v>
          </cell>
          <cell r="AC10">
            <v>6</v>
          </cell>
          <cell r="AD10">
            <v>2</v>
          </cell>
          <cell r="AE10">
            <v>46</v>
          </cell>
          <cell r="AF10">
            <v>46</v>
          </cell>
        </row>
        <row r="11"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L11" t="str">
            <v/>
          </cell>
          <cell r="N11" t="str">
            <v/>
          </cell>
          <cell r="O11" t="str">
            <v/>
          </cell>
          <cell r="P11" t="str">
            <v/>
          </cell>
          <cell r="Q11">
            <v>0</v>
          </cell>
          <cell r="R11" t="str">
            <v/>
          </cell>
          <cell r="S11" t="str">
            <v/>
          </cell>
          <cell r="T11" t="str">
            <v/>
          </cell>
          <cell r="U11" t="str">
            <v/>
          </cell>
          <cell r="V11" t="str">
            <v/>
          </cell>
          <cell r="W11" t="str">
            <v/>
          </cell>
          <cell r="X11">
            <v>1</v>
          </cell>
          <cell r="Y11" t="str">
            <v/>
          </cell>
          <cell r="Z11" t="str">
            <v/>
          </cell>
          <cell r="AA11" t="str">
            <v/>
          </cell>
          <cell r="AB11" t="str">
            <v/>
          </cell>
          <cell r="AC11">
            <v>0</v>
          </cell>
          <cell r="AD11" t="str">
            <v/>
          </cell>
          <cell r="AE11" t="str">
            <v/>
          </cell>
          <cell r="AF11" t="str">
            <v/>
          </cell>
        </row>
        <row r="12"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L12" t="str">
            <v/>
          </cell>
          <cell r="N12" t="str">
            <v/>
          </cell>
          <cell r="O12" t="str">
            <v/>
          </cell>
          <cell r="P12" t="str">
            <v/>
          </cell>
          <cell r="Q12">
            <v>0</v>
          </cell>
          <cell r="R12" t="str">
            <v/>
          </cell>
          <cell r="S12" t="str">
            <v/>
          </cell>
          <cell r="T12" t="str">
            <v/>
          </cell>
          <cell r="U12" t="str">
            <v/>
          </cell>
          <cell r="V12" t="str">
            <v/>
          </cell>
          <cell r="W12" t="str">
            <v/>
          </cell>
          <cell r="X12">
            <v>1</v>
          </cell>
          <cell r="Y12" t="str">
            <v/>
          </cell>
          <cell r="Z12" t="str">
            <v/>
          </cell>
          <cell r="AA12" t="str">
            <v/>
          </cell>
          <cell r="AB12" t="str">
            <v/>
          </cell>
          <cell r="AC12">
            <v>0</v>
          </cell>
          <cell r="AD12" t="str">
            <v/>
          </cell>
          <cell r="AE12" t="str">
            <v/>
          </cell>
          <cell r="AF12" t="str">
            <v/>
          </cell>
        </row>
        <row r="13"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L13" t="str">
            <v/>
          </cell>
          <cell r="N13" t="str">
            <v/>
          </cell>
          <cell r="O13" t="str">
            <v/>
          </cell>
          <cell r="P13" t="str">
            <v/>
          </cell>
          <cell r="Q13">
            <v>0</v>
          </cell>
          <cell r="R13" t="str">
            <v/>
          </cell>
          <cell r="S13" t="str">
            <v/>
          </cell>
          <cell r="T13" t="str">
            <v/>
          </cell>
          <cell r="U13" t="str">
            <v/>
          </cell>
          <cell r="V13" t="str">
            <v/>
          </cell>
          <cell r="W13" t="str">
            <v/>
          </cell>
          <cell r="X13">
            <v>1</v>
          </cell>
          <cell r="Y13" t="str">
            <v/>
          </cell>
          <cell r="Z13" t="str">
            <v/>
          </cell>
          <cell r="AA13" t="str">
            <v/>
          </cell>
          <cell r="AB13" t="str">
            <v/>
          </cell>
          <cell r="AC13">
            <v>0</v>
          </cell>
          <cell r="AD13" t="str">
            <v/>
          </cell>
          <cell r="AE13" t="str">
            <v/>
          </cell>
          <cell r="AF13" t="str">
            <v/>
          </cell>
        </row>
        <row r="14">
          <cell r="F14">
            <v>7</v>
          </cell>
          <cell r="G14" t="str">
            <v>COSNEFROY</v>
          </cell>
          <cell r="H14" t="str">
            <v>Benoit</v>
          </cell>
          <cell r="I14" t="str">
            <v>FRA19951017</v>
          </cell>
          <cell r="J14" t="str">
            <v>2473009047</v>
          </cell>
          <cell r="K14">
            <v>2</v>
          </cell>
          <cell r="L14" t="str">
            <v>1</v>
          </cell>
          <cell r="N14" t="str">
            <v>CCF</v>
          </cell>
          <cell r="O14" t="str">
            <v>CHAMBERY CYCLISME FORMATION</v>
          </cell>
          <cell r="P14">
            <v>1</v>
          </cell>
          <cell r="Q14">
            <v>1</v>
          </cell>
          <cell r="R14" t="str">
            <v>* COSNEFROY Benoit</v>
          </cell>
          <cell r="S14" t="str">
            <v>* COSNEFROY Benoit (FRA)</v>
          </cell>
          <cell r="T14" t="str">
            <v>COSNEFROY Benoit</v>
          </cell>
          <cell r="U14" t="str">
            <v>51ème à 47'12''
V:21pts G:nc J:24ème à 47'02''</v>
          </cell>
          <cell r="V14" t="str">
            <v>FRA</v>
          </cell>
          <cell r="W14" t="str">
            <v>* COSNEFROY Benoit (FRA)</v>
          </cell>
          <cell r="X14">
            <v>0</v>
          </cell>
          <cell r="Y14">
            <v>7</v>
          </cell>
          <cell r="Z14">
            <v>1</v>
          </cell>
          <cell r="AA14">
            <v>7</v>
          </cell>
          <cell r="AB14">
            <v>7</v>
          </cell>
          <cell r="AC14">
            <v>1</v>
          </cell>
          <cell r="AD14">
            <v>79</v>
          </cell>
          <cell r="AE14">
            <v>23</v>
          </cell>
          <cell r="AF14">
            <v>23</v>
          </cell>
        </row>
        <row r="15">
          <cell r="F15">
            <v>8</v>
          </cell>
          <cell r="G15" t="str">
            <v>TOURNIEROUX</v>
          </cell>
          <cell r="H15" t="str">
            <v>Victor</v>
          </cell>
          <cell r="I15" t="str">
            <v>FRA19950512</v>
          </cell>
          <cell r="J15" t="str">
            <v>2473009043</v>
          </cell>
          <cell r="K15">
            <v>2</v>
          </cell>
          <cell r="L15" t="str">
            <v>1</v>
          </cell>
          <cell r="N15" t="str">
            <v>CCF</v>
          </cell>
          <cell r="O15" t="str">
            <v>CHAMBERY CYCLISME FORMATION</v>
          </cell>
          <cell r="P15">
            <v>1</v>
          </cell>
          <cell r="Q15">
            <v>1</v>
          </cell>
          <cell r="R15" t="str">
            <v>* TOURNIEROUX Victor</v>
          </cell>
          <cell r="S15" t="str">
            <v>* TOURNIEROUX Victor (FRA)</v>
          </cell>
          <cell r="T15" t="str">
            <v>TOURNIEROUX Victor</v>
          </cell>
          <cell r="U15" t="str">
            <v>78ème à 1h15'15''
V:2pts G:nc J:41ème à 1h15'05''</v>
          </cell>
          <cell r="V15" t="str">
            <v>FRA</v>
          </cell>
          <cell r="W15" t="str">
            <v>* TOURNIEROUX Victor (FRA)</v>
          </cell>
          <cell r="X15">
            <v>0</v>
          </cell>
          <cell r="Y15">
            <v>8</v>
          </cell>
          <cell r="Z15">
            <v>1</v>
          </cell>
          <cell r="AA15">
            <v>8</v>
          </cell>
          <cell r="AB15">
            <v>8</v>
          </cell>
          <cell r="AC15">
            <v>2</v>
          </cell>
          <cell r="AD15">
            <v>82</v>
          </cell>
          <cell r="AE15">
            <v>90</v>
          </cell>
          <cell r="AF15">
            <v>90</v>
          </cell>
        </row>
        <row r="16">
          <cell r="F16">
            <v>9</v>
          </cell>
          <cell r="G16" t="str">
            <v>OVETT</v>
          </cell>
          <cell r="H16" t="str">
            <v>Freddy</v>
          </cell>
          <cell r="I16" t="str">
            <v>AUS19940116</v>
          </cell>
          <cell r="J16" t="str">
            <v>2473009054</v>
          </cell>
          <cell r="K16">
            <v>2</v>
          </cell>
          <cell r="L16" t="str">
            <v>1</v>
          </cell>
          <cell r="M16">
            <v>4</v>
          </cell>
          <cell r="N16" t="str">
            <v>CCF</v>
          </cell>
          <cell r="O16" t="str">
            <v>CHAMBERY CYCLISME FORMATION</v>
          </cell>
          <cell r="P16">
            <v>0</v>
          </cell>
          <cell r="Q16">
            <v>1</v>
          </cell>
          <cell r="R16" t="str">
            <v>OVETT Freddy</v>
          </cell>
          <cell r="S16" t="str">
            <v>OVETT Freddy (AUS)</v>
          </cell>
          <cell r="T16" t="str">
            <v>OVETT Freddy</v>
          </cell>
          <cell r="U16" t="str">
            <v xml:space="preserve">20ème à 14'37''
V:nc G:1pts J:nc </v>
          </cell>
          <cell r="V16" t="str">
            <v>AUS</v>
          </cell>
          <cell r="W16" t="str">
            <v>OVETT Freddy (AUS)</v>
          </cell>
          <cell r="X16">
            <v>0</v>
          </cell>
          <cell r="Y16">
            <v>9</v>
          </cell>
          <cell r="Z16">
            <v>1</v>
          </cell>
          <cell r="AA16">
            <v>9</v>
          </cell>
          <cell r="AB16">
            <v>9</v>
          </cell>
          <cell r="AC16">
            <v>3</v>
          </cell>
          <cell r="AD16">
            <v>29</v>
          </cell>
          <cell r="AE16">
            <v>17</v>
          </cell>
          <cell r="AF16">
            <v>17</v>
          </cell>
        </row>
        <row r="17">
          <cell r="F17">
            <v>10</v>
          </cell>
          <cell r="G17" t="str">
            <v>PARET PEINTRE</v>
          </cell>
          <cell r="H17" t="str">
            <v>Aurelien</v>
          </cell>
          <cell r="I17" t="str">
            <v>FRA19960227</v>
          </cell>
          <cell r="J17" t="str">
            <v>2473009041</v>
          </cell>
          <cell r="K17">
            <v>2</v>
          </cell>
          <cell r="L17" t="str">
            <v>2</v>
          </cell>
          <cell r="M17">
            <v>6</v>
          </cell>
          <cell r="N17" t="str">
            <v>CCF</v>
          </cell>
          <cell r="O17" t="str">
            <v>CHAMBERY CYCLISME FORMATION</v>
          </cell>
          <cell r="P17">
            <v>1</v>
          </cell>
          <cell r="Q17">
            <v>1</v>
          </cell>
          <cell r="R17" t="str">
            <v>* PARET PEINTRE Aurelien</v>
          </cell>
          <cell r="S17" t="str">
            <v>* PARET PEINTRE Aurelien (FRA)</v>
          </cell>
          <cell r="T17" t="str">
            <v>PARET PEINTRE Aurelien</v>
          </cell>
          <cell r="U17" t="str">
            <v>6ème à 02'25''
V:34pts G:5pts J:2ème à 02'15''</v>
          </cell>
          <cell r="V17" t="str">
            <v>FRA</v>
          </cell>
          <cell r="W17" t="str">
            <v>* PARET PEINTRE Aurelien (FRA)</v>
          </cell>
          <cell r="X17">
            <v>0</v>
          </cell>
          <cell r="Y17">
            <v>10</v>
          </cell>
          <cell r="Z17">
            <v>1</v>
          </cell>
          <cell r="AA17">
            <v>10</v>
          </cell>
          <cell r="AB17">
            <v>10</v>
          </cell>
          <cell r="AC17">
            <v>4</v>
          </cell>
          <cell r="AD17">
            <v>5</v>
          </cell>
          <cell r="AE17">
            <v>5</v>
          </cell>
          <cell r="AF17">
            <v>5</v>
          </cell>
        </row>
        <row r="18">
          <cell r="F18">
            <v>11</v>
          </cell>
          <cell r="G18" t="str">
            <v>PIGEON</v>
          </cell>
          <cell r="H18" t="str">
            <v>Hugo</v>
          </cell>
          <cell r="I18" t="str">
            <v>FRA19960915</v>
          </cell>
          <cell r="J18" t="str">
            <v>2473009049</v>
          </cell>
          <cell r="K18">
            <v>2</v>
          </cell>
          <cell r="L18" t="str">
            <v>2</v>
          </cell>
          <cell r="M18">
            <v>2</v>
          </cell>
          <cell r="N18" t="str">
            <v>CCF</v>
          </cell>
          <cell r="O18" t="str">
            <v>CHAMBERY CYCLISME FORMATION</v>
          </cell>
          <cell r="P18">
            <v>1</v>
          </cell>
          <cell r="Q18">
            <v>1</v>
          </cell>
          <cell r="R18" t="str">
            <v>* PIGEON Hugo</v>
          </cell>
          <cell r="S18" t="str">
            <v>* PIGEON Hugo (FRA)</v>
          </cell>
          <cell r="T18" t="str">
            <v>PIGEON Hugo</v>
          </cell>
          <cell r="U18" t="str">
            <v>16ème à 12'10''
V:nc G:nc J:7ème à 12'00''</v>
          </cell>
          <cell r="V18" t="str">
            <v>FRA</v>
          </cell>
          <cell r="W18" t="str">
            <v>* PIGEON Hugo (FRA)</v>
          </cell>
          <cell r="X18">
            <v>0</v>
          </cell>
          <cell r="Y18">
            <v>11</v>
          </cell>
          <cell r="Z18">
            <v>1</v>
          </cell>
          <cell r="AA18">
            <v>11</v>
          </cell>
          <cell r="AB18">
            <v>11</v>
          </cell>
          <cell r="AC18">
            <v>5</v>
          </cell>
          <cell r="AD18">
            <v>21</v>
          </cell>
          <cell r="AE18">
            <v>16</v>
          </cell>
          <cell r="AF18">
            <v>16</v>
          </cell>
        </row>
        <row r="19">
          <cell r="F19">
            <v>12</v>
          </cell>
          <cell r="G19" t="str">
            <v>ROCHAS</v>
          </cell>
          <cell r="H19" t="str">
            <v>Remy</v>
          </cell>
          <cell r="I19" t="str">
            <v>FRA19960518</v>
          </cell>
          <cell r="J19" t="str">
            <v>2473009034</v>
          </cell>
          <cell r="K19">
            <v>2</v>
          </cell>
          <cell r="L19" t="str">
            <v>2</v>
          </cell>
          <cell r="M19">
            <v>7</v>
          </cell>
          <cell r="N19" t="str">
            <v>CCF</v>
          </cell>
          <cell r="O19" t="str">
            <v>CHAMBERY CYCLISME FORMATION</v>
          </cell>
          <cell r="P19">
            <v>1</v>
          </cell>
          <cell r="Q19">
            <v>1</v>
          </cell>
          <cell r="R19" t="str">
            <v>* ROCHAS Remy</v>
          </cell>
          <cell r="S19" t="str">
            <v>* ROCHAS Remy (FRA)</v>
          </cell>
          <cell r="T19" t="str">
            <v>ROCHAS Remy</v>
          </cell>
          <cell r="U19" t="str">
            <v>24ème à 22'19''
V:7pts G:1pts J:9ème à 22'09''</v>
          </cell>
          <cell r="V19" t="str">
            <v>FRA</v>
          </cell>
          <cell r="W19" t="str">
            <v>* ROCHAS Remy (FRA)</v>
          </cell>
          <cell r="X19">
            <v>0</v>
          </cell>
          <cell r="Y19">
            <v>12</v>
          </cell>
          <cell r="Z19">
            <v>1</v>
          </cell>
          <cell r="AA19">
            <v>12</v>
          </cell>
          <cell r="AB19">
            <v>12</v>
          </cell>
          <cell r="AC19">
            <v>6</v>
          </cell>
          <cell r="AD19">
            <v>48</v>
          </cell>
          <cell r="AE19">
            <v>14</v>
          </cell>
          <cell r="AF19">
            <v>14</v>
          </cell>
        </row>
        <row r="20"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L20" t="str">
            <v/>
          </cell>
          <cell r="M20">
            <v>3</v>
          </cell>
          <cell r="N20" t="str">
            <v/>
          </cell>
          <cell r="O20" t="str">
            <v/>
          </cell>
          <cell r="P20" t="str">
            <v/>
          </cell>
          <cell r="Q20">
            <v>0</v>
          </cell>
          <cell r="R20" t="str">
            <v/>
          </cell>
          <cell r="S20" t="str">
            <v/>
          </cell>
          <cell r="T20" t="str">
            <v/>
          </cell>
          <cell r="U20" t="str">
            <v/>
          </cell>
          <cell r="V20" t="str">
            <v/>
          </cell>
          <cell r="W20" t="str">
            <v/>
          </cell>
          <cell r="X20">
            <v>1</v>
          </cell>
          <cell r="Y20" t="str">
            <v/>
          </cell>
          <cell r="Z20" t="str">
            <v/>
          </cell>
          <cell r="AA20" t="str">
            <v/>
          </cell>
          <cell r="AB20" t="str">
            <v/>
          </cell>
          <cell r="AC20">
            <v>0</v>
          </cell>
          <cell r="AD20" t="str">
            <v/>
          </cell>
          <cell r="AE20" t="str">
            <v/>
          </cell>
          <cell r="AF20" t="str">
            <v/>
          </cell>
        </row>
        <row r="21"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L21" t="str">
            <v/>
          </cell>
          <cell r="M21">
            <v>1</v>
          </cell>
          <cell r="N21" t="str">
            <v/>
          </cell>
          <cell r="O21" t="str">
            <v/>
          </cell>
          <cell r="P21" t="str">
            <v/>
          </cell>
          <cell r="Q21">
            <v>0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>
            <v>1</v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>
            <v>0</v>
          </cell>
          <cell r="AD21" t="str">
            <v/>
          </cell>
          <cell r="AE21" t="str">
            <v/>
          </cell>
          <cell r="AF21" t="str">
            <v/>
          </cell>
        </row>
        <row r="22"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L22" t="str">
            <v/>
          </cell>
          <cell r="N22" t="str">
            <v/>
          </cell>
          <cell r="O22" t="str">
            <v/>
          </cell>
          <cell r="P22" t="str">
            <v/>
          </cell>
          <cell r="Q22">
            <v>0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>
            <v>1</v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>
            <v>0</v>
          </cell>
          <cell r="AD22" t="str">
            <v/>
          </cell>
          <cell r="AE22" t="str">
            <v/>
          </cell>
          <cell r="AF22" t="str">
            <v/>
          </cell>
        </row>
        <row r="23">
          <cell r="F23">
            <v>13</v>
          </cell>
          <cell r="G23" t="str">
            <v>BOUCHEREAU</v>
          </cell>
          <cell r="H23" t="str">
            <v>Loic</v>
          </cell>
          <cell r="I23" t="str">
            <v>FRA19940531</v>
          </cell>
          <cell r="J23" t="str">
            <v>0385292029</v>
          </cell>
          <cell r="K23">
            <v>3</v>
          </cell>
          <cell r="L23" t="str">
            <v>1</v>
          </cell>
          <cell r="N23" t="str">
            <v>V.U</v>
          </cell>
          <cell r="O23" t="str">
            <v>VENDEE U</v>
          </cell>
          <cell r="P23">
            <v>0</v>
          </cell>
          <cell r="Q23">
            <v>1</v>
          </cell>
          <cell r="R23" t="str">
            <v>BOUCHEREAU Loic</v>
          </cell>
          <cell r="S23" t="str">
            <v>BOUCHEREAU Loic (FRA)</v>
          </cell>
          <cell r="T23" t="str">
            <v>BOUCHEREAU Loic</v>
          </cell>
          <cell r="U23" t="str">
            <v xml:space="preserve">8ème à 03'42''
V:32pts G:16pts J:nc </v>
          </cell>
          <cell r="V23" t="str">
            <v>FRA</v>
          </cell>
          <cell r="W23" t="str">
            <v>BOUCHEREAU Loic (FRA)</v>
          </cell>
          <cell r="X23">
            <v>0</v>
          </cell>
          <cell r="Y23">
            <v>13</v>
          </cell>
          <cell r="Z23">
            <v>1</v>
          </cell>
          <cell r="AA23">
            <v>13</v>
          </cell>
          <cell r="AB23">
            <v>13</v>
          </cell>
          <cell r="AC23">
            <v>1</v>
          </cell>
          <cell r="AD23">
            <v>3</v>
          </cell>
          <cell r="AE23">
            <v>9</v>
          </cell>
          <cell r="AF23">
            <v>9</v>
          </cell>
        </row>
        <row r="24">
          <cell r="F24">
            <v>14</v>
          </cell>
          <cell r="G24" t="str">
            <v>GAILLARD</v>
          </cell>
          <cell r="H24" t="str">
            <v>Marlon</v>
          </cell>
          <cell r="I24" t="str">
            <v>FRA19960509</v>
          </cell>
          <cell r="J24" t="str">
            <v>0385292031</v>
          </cell>
          <cell r="K24">
            <v>3</v>
          </cell>
          <cell r="L24" t="str">
            <v>1</v>
          </cell>
          <cell r="N24" t="str">
            <v>V.U</v>
          </cell>
          <cell r="O24" t="str">
            <v>VENDEE U</v>
          </cell>
          <cell r="P24">
            <v>1</v>
          </cell>
          <cell r="Q24">
            <v>0</v>
          </cell>
          <cell r="R24" t="str">
            <v>* GAILLARD Marlon</v>
          </cell>
          <cell r="S24" t="str">
            <v>* GAILLARD Marlon (FRA)</v>
          </cell>
          <cell r="T24" t="str">
            <v>GAILLARD Marlon</v>
          </cell>
          <cell r="U24" t="str">
            <v/>
          </cell>
          <cell r="V24" t="str">
            <v>FRA</v>
          </cell>
          <cell r="W24" t="str">
            <v>* GAILLARD Marlon (FRA) AB4</v>
          </cell>
          <cell r="X24">
            <v>1</v>
          </cell>
          <cell r="Y24" t="str">
            <v/>
          </cell>
          <cell r="Z24" t="str">
            <v/>
          </cell>
          <cell r="AA24">
            <v>14</v>
          </cell>
          <cell r="AB24">
            <v>14</v>
          </cell>
          <cell r="AC24">
            <v>2</v>
          </cell>
          <cell r="AD24" t="str">
            <v>AB4</v>
          </cell>
          <cell r="AE24">
            <v>60</v>
          </cell>
          <cell r="AF24">
            <v>60</v>
          </cell>
        </row>
        <row r="25">
          <cell r="F25">
            <v>15</v>
          </cell>
          <cell r="G25" t="str">
            <v>OURSELIN</v>
          </cell>
          <cell r="H25" t="str">
            <v>Paul</v>
          </cell>
          <cell r="I25" t="str">
            <v>FRA19940413</v>
          </cell>
          <cell r="J25" t="str">
            <v>0385292030</v>
          </cell>
          <cell r="K25">
            <v>3</v>
          </cell>
          <cell r="L25" t="str">
            <v>1</v>
          </cell>
          <cell r="N25" t="str">
            <v>V.U</v>
          </cell>
          <cell r="O25" t="str">
            <v>VENDEE U</v>
          </cell>
          <cell r="P25">
            <v>0</v>
          </cell>
          <cell r="Q25">
            <v>1</v>
          </cell>
          <cell r="R25" t="str">
            <v>OURSELIN Paul</v>
          </cell>
          <cell r="S25" t="str">
            <v>OURSELIN Paul (FRA)</v>
          </cell>
          <cell r="T25" t="str">
            <v>OURSELIN Paul</v>
          </cell>
          <cell r="U25" t="str">
            <v xml:space="preserve">36ème à 31'05''
V:13pts G:4pts J:nc </v>
          </cell>
          <cell r="V25" t="str">
            <v>FRA</v>
          </cell>
          <cell r="W25" t="str">
            <v>OURSELIN Paul (FRA)</v>
          </cell>
          <cell r="X25">
            <v>0</v>
          </cell>
          <cell r="Y25">
            <v>14</v>
          </cell>
          <cell r="Z25">
            <v>1</v>
          </cell>
          <cell r="AA25">
            <v>15</v>
          </cell>
          <cell r="AB25">
            <v>15</v>
          </cell>
          <cell r="AC25">
            <v>3</v>
          </cell>
          <cell r="AD25">
            <v>41</v>
          </cell>
          <cell r="AE25">
            <v>43</v>
          </cell>
          <cell r="AF25">
            <v>43</v>
          </cell>
        </row>
        <row r="26">
          <cell r="F26">
            <v>16</v>
          </cell>
          <cell r="G26" t="str">
            <v>HERBERT</v>
          </cell>
          <cell r="H26" t="str">
            <v>Charles</v>
          </cell>
          <cell r="I26" t="str">
            <v>FRA19960919</v>
          </cell>
          <cell r="J26" t="str">
            <v>0385292032</v>
          </cell>
          <cell r="K26">
            <v>3</v>
          </cell>
          <cell r="L26" t="str">
            <v>1</v>
          </cell>
          <cell r="N26" t="str">
            <v>V.U</v>
          </cell>
          <cell r="O26" t="str">
            <v>VENDEE U</v>
          </cell>
          <cell r="P26">
            <v>1</v>
          </cell>
          <cell r="Q26">
            <v>1</v>
          </cell>
          <cell r="R26" t="str">
            <v>* HERBERT Charles</v>
          </cell>
          <cell r="S26" t="str">
            <v>* HERBERT Charles (FRA)</v>
          </cell>
          <cell r="T26" t="str">
            <v>HERBERT Charles</v>
          </cell>
          <cell r="U26" t="str">
            <v>48ème à 44'51''
V:nc G:nc J:21ème à 44'41''</v>
          </cell>
          <cell r="V26" t="str">
            <v>FRA</v>
          </cell>
          <cell r="W26" t="str">
            <v>* HERBERT Charles (FRA)</v>
          </cell>
          <cell r="X26">
            <v>0</v>
          </cell>
          <cell r="Y26">
            <v>15</v>
          </cell>
          <cell r="Z26">
            <v>1</v>
          </cell>
          <cell r="AA26">
            <v>16</v>
          </cell>
          <cell r="AB26">
            <v>16</v>
          </cell>
          <cell r="AC26">
            <v>4</v>
          </cell>
          <cell r="AD26">
            <v>39</v>
          </cell>
          <cell r="AE26">
            <v>27</v>
          </cell>
          <cell r="AF26">
            <v>27</v>
          </cell>
        </row>
        <row r="27">
          <cell r="F27">
            <v>17</v>
          </cell>
          <cell r="G27" t="str">
            <v>LEPLINGARD</v>
          </cell>
          <cell r="H27" t="str">
            <v>Antoine</v>
          </cell>
          <cell r="I27" t="str">
            <v>FRA19950323</v>
          </cell>
          <cell r="J27" t="str">
            <v>0385292016</v>
          </cell>
          <cell r="K27">
            <v>3</v>
          </cell>
          <cell r="L27" t="str">
            <v>1</v>
          </cell>
          <cell r="M27">
            <v>2</v>
          </cell>
          <cell r="N27" t="str">
            <v>V.U</v>
          </cell>
          <cell r="O27" t="str">
            <v>VENDEE U</v>
          </cell>
          <cell r="P27">
            <v>1</v>
          </cell>
          <cell r="Q27">
            <v>1</v>
          </cell>
          <cell r="R27" t="str">
            <v>* LEPLINGARD Antoine</v>
          </cell>
          <cell r="S27" t="str">
            <v>* LEPLINGARD Antoine (FRA)</v>
          </cell>
          <cell r="T27" t="str">
            <v>LEPLINGARD Antoine</v>
          </cell>
          <cell r="U27" t="str">
            <v>46ème à 42'29''
V:nc G:2pts J:20ème à 42'19''</v>
          </cell>
          <cell r="V27" t="str">
            <v>FRA</v>
          </cell>
          <cell r="W27" t="str">
            <v>* LEPLINGARD Antoine (FRA)</v>
          </cell>
          <cell r="X27">
            <v>0</v>
          </cell>
          <cell r="Y27">
            <v>16</v>
          </cell>
          <cell r="Z27">
            <v>1</v>
          </cell>
          <cell r="AA27">
            <v>17</v>
          </cell>
          <cell r="AB27">
            <v>17</v>
          </cell>
          <cell r="AC27">
            <v>5</v>
          </cell>
          <cell r="AD27">
            <v>62</v>
          </cell>
          <cell r="AE27">
            <v>47</v>
          </cell>
          <cell r="AF27">
            <v>47</v>
          </cell>
        </row>
        <row r="28">
          <cell r="F28">
            <v>18</v>
          </cell>
          <cell r="G28" t="str">
            <v>DESTANG</v>
          </cell>
          <cell r="H28" t="str">
            <v>Lucas</v>
          </cell>
          <cell r="I28" t="str">
            <v>FRA19950724</v>
          </cell>
          <cell r="J28" t="str">
            <v>0385292018</v>
          </cell>
          <cell r="K28">
            <v>3</v>
          </cell>
          <cell r="L28" t="str">
            <v>1</v>
          </cell>
          <cell r="M28">
            <v>6</v>
          </cell>
          <cell r="N28" t="str">
            <v>V.U</v>
          </cell>
          <cell r="O28" t="str">
            <v>VENDEE U</v>
          </cell>
          <cell r="P28">
            <v>1</v>
          </cell>
          <cell r="Q28">
            <v>0</v>
          </cell>
          <cell r="R28" t="str">
            <v>* DESTANG Lucas</v>
          </cell>
          <cell r="S28" t="str">
            <v>* DESTANG Lucas (FRA)</v>
          </cell>
          <cell r="T28" t="str">
            <v>DESTANG Lucas</v>
          </cell>
          <cell r="U28" t="str">
            <v/>
          </cell>
          <cell r="V28" t="str">
            <v>FRA</v>
          </cell>
          <cell r="W28" t="str">
            <v>* DESTANG Lucas (FRA) AB4</v>
          </cell>
          <cell r="X28">
            <v>1</v>
          </cell>
          <cell r="Y28" t="str">
            <v/>
          </cell>
          <cell r="Z28" t="str">
            <v/>
          </cell>
          <cell r="AA28">
            <v>18</v>
          </cell>
          <cell r="AB28">
            <v>18</v>
          </cell>
          <cell r="AC28">
            <v>6</v>
          </cell>
          <cell r="AD28" t="str">
            <v>AB4</v>
          </cell>
          <cell r="AE28">
            <v>83</v>
          </cell>
          <cell r="AF28">
            <v>83</v>
          </cell>
        </row>
        <row r="29"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L29" t="str">
            <v/>
          </cell>
          <cell r="M29">
            <v>5</v>
          </cell>
          <cell r="N29" t="str">
            <v/>
          </cell>
          <cell r="O29" t="str">
            <v/>
          </cell>
          <cell r="P29" t="str">
            <v/>
          </cell>
          <cell r="Q29">
            <v>0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>
            <v>1</v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>
            <v>0</v>
          </cell>
          <cell r="AD29" t="str">
            <v/>
          </cell>
          <cell r="AE29" t="str">
            <v/>
          </cell>
          <cell r="AF29" t="str">
            <v/>
          </cell>
        </row>
        <row r="30"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L30" t="str">
            <v/>
          </cell>
          <cell r="M30">
            <v>4</v>
          </cell>
          <cell r="N30" t="str">
            <v/>
          </cell>
          <cell r="O30" t="str">
            <v/>
          </cell>
          <cell r="P30" t="str">
            <v/>
          </cell>
          <cell r="Q30">
            <v>0</v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 t="str">
            <v/>
          </cell>
          <cell r="X30">
            <v>1</v>
          </cell>
          <cell r="Y30" t="str">
            <v/>
          </cell>
          <cell r="Z30" t="str">
            <v/>
          </cell>
          <cell r="AA30" t="str">
            <v/>
          </cell>
          <cell r="AB30" t="str">
            <v/>
          </cell>
          <cell r="AC30">
            <v>0</v>
          </cell>
          <cell r="AD30" t="str">
            <v/>
          </cell>
          <cell r="AE30" t="str">
            <v/>
          </cell>
          <cell r="AF30" t="str">
            <v/>
          </cell>
        </row>
        <row r="31"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L31" t="str">
            <v/>
          </cell>
          <cell r="M31">
            <v>3</v>
          </cell>
          <cell r="N31" t="str">
            <v/>
          </cell>
          <cell r="O31" t="str">
            <v/>
          </cell>
          <cell r="P31" t="str">
            <v/>
          </cell>
          <cell r="Q31">
            <v>0</v>
          </cell>
          <cell r="R31" t="str">
            <v/>
          </cell>
          <cell r="S31" t="str">
            <v/>
          </cell>
          <cell r="T31" t="str">
            <v/>
          </cell>
          <cell r="U31" t="str">
            <v/>
          </cell>
          <cell r="V31" t="str">
            <v/>
          </cell>
          <cell r="W31" t="str">
            <v/>
          </cell>
          <cell r="X31">
            <v>1</v>
          </cell>
          <cell r="Y31" t="str">
            <v/>
          </cell>
          <cell r="Z31" t="str">
            <v/>
          </cell>
          <cell r="AA31" t="str">
            <v/>
          </cell>
          <cell r="AB31" t="str">
            <v/>
          </cell>
          <cell r="AC31">
            <v>0</v>
          </cell>
          <cell r="AD31" t="str">
            <v/>
          </cell>
          <cell r="AE31" t="str">
            <v/>
          </cell>
          <cell r="AF31" t="str">
            <v/>
          </cell>
        </row>
        <row r="32">
          <cell r="F32">
            <v>19</v>
          </cell>
          <cell r="G32" t="str">
            <v>EISENHART</v>
          </cell>
          <cell r="H32" t="str">
            <v>Taylor</v>
          </cell>
          <cell r="I32" t="str">
            <v>USA19940614</v>
          </cell>
          <cell r="J32" t="str">
            <v/>
          </cell>
          <cell r="K32">
            <v>4</v>
          </cell>
          <cell r="L32" t="str">
            <v/>
          </cell>
          <cell r="M32">
            <v>7</v>
          </cell>
          <cell r="N32" t="str">
            <v>USA</v>
          </cell>
          <cell r="O32" t="str">
            <v>TEAM USA</v>
          </cell>
          <cell r="P32">
            <v>0</v>
          </cell>
          <cell r="Q32">
            <v>1</v>
          </cell>
          <cell r="R32" t="str">
            <v>EISENHART Taylor</v>
          </cell>
          <cell r="S32" t="str">
            <v>EISENHART Taylor (USA)</v>
          </cell>
          <cell r="T32" t="str">
            <v>EISENHART Taylor</v>
          </cell>
          <cell r="U32" t="str">
            <v xml:space="preserve">19ème à 14'06''
V:nc G:11pts J:nc </v>
          </cell>
          <cell r="V32" t="str">
            <v>USA</v>
          </cell>
          <cell r="W32" t="str">
            <v>EISENHART Taylor (USA)</v>
          </cell>
          <cell r="X32">
            <v>0</v>
          </cell>
          <cell r="Y32">
            <v>17</v>
          </cell>
          <cell r="Z32">
            <v>1</v>
          </cell>
          <cell r="AA32">
            <v>19</v>
          </cell>
          <cell r="AB32">
            <v>19</v>
          </cell>
          <cell r="AC32">
            <v>1</v>
          </cell>
          <cell r="AD32">
            <v>23</v>
          </cell>
          <cell r="AE32">
            <v>21</v>
          </cell>
          <cell r="AF32">
            <v>21</v>
          </cell>
        </row>
        <row r="33">
          <cell r="F33">
            <v>20</v>
          </cell>
          <cell r="G33" t="str">
            <v>COLIN</v>
          </cell>
          <cell r="H33" t="str">
            <v>Joyce</v>
          </cell>
          <cell r="I33" t="str">
            <v>USA19940806</v>
          </cell>
          <cell r="J33" t="str">
            <v/>
          </cell>
          <cell r="K33">
            <v>4</v>
          </cell>
          <cell r="L33" t="str">
            <v/>
          </cell>
          <cell r="N33" t="str">
            <v>USA</v>
          </cell>
          <cell r="O33" t="str">
            <v>TEAM USA</v>
          </cell>
          <cell r="P33">
            <v>0</v>
          </cell>
          <cell r="Q33">
            <v>0</v>
          </cell>
          <cell r="R33" t="str">
            <v>COLIN Joyce</v>
          </cell>
          <cell r="S33" t="str">
            <v>COLIN Joyce (USA)</v>
          </cell>
          <cell r="T33" t="str">
            <v>COLIN Joyce</v>
          </cell>
          <cell r="U33" t="str">
            <v/>
          </cell>
          <cell r="V33" t="str">
            <v>USA</v>
          </cell>
          <cell r="W33" t="str">
            <v>COLIN Joyce (USA) NP3</v>
          </cell>
          <cell r="X33">
            <v>1</v>
          </cell>
          <cell r="Y33" t="str">
            <v/>
          </cell>
          <cell r="Z33" t="str">
            <v/>
          </cell>
          <cell r="AA33">
            <v>20</v>
          </cell>
          <cell r="AB33">
            <v>20</v>
          </cell>
          <cell r="AC33">
            <v>2</v>
          </cell>
          <cell r="AD33" t="str">
            <v>NP3</v>
          </cell>
          <cell r="AE33">
            <v>82</v>
          </cell>
          <cell r="AF33">
            <v>82</v>
          </cell>
        </row>
        <row r="34">
          <cell r="F34">
            <v>21</v>
          </cell>
          <cell r="G34" t="str">
            <v>PUTT</v>
          </cell>
          <cell r="H34" t="str">
            <v>Christopher</v>
          </cell>
          <cell r="I34" t="str">
            <v>USA19931107</v>
          </cell>
          <cell r="J34" t="str">
            <v/>
          </cell>
          <cell r="K34">
            <v>4</v>
          </cell>
          <cell r="L34" t="str">
            <v/>
          </cell>
          <cell r="N34" t="str">
            <v>USA</v>
          </cell>
          <cell r="O34" t="str">
            <v>TEAM USA</v>
          </cell>
          <cell r="P34">
            <v>0</v>
          </cell>
          <cell r="Q34">
            <v>0</v>
          </cell>
          <cell r="R34" t="str">
            <v>PUTT Christopher</v>
          </cell>
          <cell r="S34" t="str">
            <v>PUTT Christopher (USA)</v>
          </cell>
          <cell r="T34" t="str">
            <v>PUTT Christopher</v>
          </cell>
          <cell r="U34" t="str">
            <v/>
          </cell>
          <cell r="V34" t="str">
            <v>USA</v>
          </cell>
          <cell r="W34" t="str">
            <v>PUTT Christopher (USA) NP3</v>
          </cell>
          <cell r="X34">
            <v>1</v>
          </cell>
          <cell r="Y34" t="str">
            <v/>
          </cell>
          <cell r="Z34" t="str">
            <v/>
          </cell>
          <cell r="AA34">
            <v>21</v>
          </cell>
          <cell r="AB34">
            <v>21</v>
          </cell>
          <cell r="AC34">
            <v>3</v>
          </cell>
          <cell r="AD34" t="str">
            <v>NP3</v>
          </cell>
          <cell r="AE34">
            <v>31</v>
          </cell>
          <cell r="AF34">
            <v>31</v>
          </cell>
        </row>
        <row r="35">
          <cell r="F35">
            <v>22</v>
          </cell>
          <cell r="G35" t="str">
            <v>VERMEULEN</v>
          </cell>
          <cell r="H35" t="str">
            <v>Alexey</v>
          </cell>
          <cell r="I35" t="str">
            <v>USA19941216</v>
          </cell>
          <cell r="J35" t="str">
            <v/>
          </cell>
          <cell r="K35">
            <v>4</v>
          </cell>
          <cell r="L35" t="str">
            <v/>
          </cell>
          <cell r="N35" t="str">
            <v>USA</v>
          </cell>
          <cell r="O35" t="str">
            <v>TEAM USA</v>
          </cell>
          <cell r="P35">
            <v>0</v>
          </cell>
          <cell r="Q35">
            <v>1</v>
          </cell>
          <cell r="R35" t="str">
            <v>VERMEULEN Alexey</v>
          </cell>
          <cell r="S35" t="str">
            <v>VERMEULEN Alexey (USA)</v>
          </cell>
          <cell r="T35" t="str">
            <v>VERMEULEN Alexey</v>
          </cell>
          <cell r="U35" t="str">
            <v xml:space="preserve">7ème à 03'17''
V:27pts G:1pts J:nc </v>
          </cell>
          <cell r="V35" t="str">
            <v>USA</v>
          </cell>
          <cell r="W35" t="str">
            <v>VERMEULEN Alexey (USA)</v>
          </cell>
          <cell r="X35">
            <v>0</v>
          </cell>
          <cell r="Y35">
            <v>18</v>
          </cell>
          <cell r="Z35">
            <v>1</v>
          </cell>
          <cell r="AA35">
            <v>22</v>
          </cell>
          <cell r="AB35">
            <v>22</v>
          </cell>
          <cell r="AC35">
            <v>4</v>
          </cell>
          <cell r="AD35">
            <v>9</v>
          </cell>
          <cell r="AE35">
            <v>10</v>
          </cell>
          <cell r="AF35">
            <v>10</v>
          </cell>
        </row>
        <row r="36">
          <cell r="F36">
            <v>23</v>
          </cell>
          <cell r="G36" t="str">
            <v>BARTA</v>
          </cell>
          <cell r="H36" t="str">
            <v>William</v>
          </cell>
          <cell r="I36" t="str">
            <v>USA19960104</v>
          </cell>
          <cell r="J36" t="str">
            <v/>
          </cell>
          <cell r="K36">
            <v>4</v>
          </cell>
          <cell r="L36" t="str">
            <v/>
          </cell>
          <cell r="N36" t="str">
            <v>USA</v>
          </cell>
          <cell r="O36" t="str">
            <v>TEAM USA</v>
          </cell>
          <cell r="P36">
            <v>1</v>
          </cell>
          <cell r="Q36">
            <v>1</v>
          </cell>
          <cell r="R36" t="str">
            <v>* BARTA William</v>
          </cell>
          <cell r="S36" t="str">
            <v>* BARTA William (USA)</v>
          </cell>
          <cell r="T36" t="str">
            <v>BARTA William</v>
          </cell>
          <cell r="U36" t="str">
            <v>30ème à 26'47''
V:3pts G:nc J:12ème à 26'37''</v>
          </cell>
          <cell r="V36" t="str">
            <v>USA</v>
          </cell>
          <cell r="W36" t="str">
            <v>* BARTA William (USA)</v>
          </cell>
          <cell r="X36">
            <v>0</v>
          </cell>
          <cell r="Y36">
            <v>19</v>
          </cell>
          <cell r="Z36">
            <v>1</v>
          </cell>
          <cell r="AA36">
            <v>23</v>
          </cell>
          <cell r="AB36">
            <v>23</v>
          </cell>
          <cell r="AC36">
            <v>5</v>
          </cell>
          <cell r="AD36">
            <v>19</v>
          </cell>
          <cell r="AE36">
            <v>51</v>
          </cell>
          <cell r="AF36">
            <v>51</v>
          </cell>
        </row>
        <row r="37">
          <cell r="F37">
            <v>24</v>
          </cell>
          <cell r="G37" t="str">
            <v>O'DONNEL</v>
          </cell>
          <cell r="H37" t="str">
            <v>Phillip</v>
          </cell>
          <cell r="I37" t="str">
            <v>USA19960518</v>
          </cell>
          <cell r="J37" t="str">
            <v/>
          </cell>
          <cell r="K37">
            <v>4</v>
          </cell>
          <cell r="L37" t="str">
            <v/>
          </cell>
          <cell r="N37" t="str">
            <v>USA</v>
          </cell>
          <cell r="O37" t="str">
            <v>TEAM USA</v>
          </cell>
          <cell r="P37">
            <v>1</v>
          </cell>
          <cell r="Q37">
            <v>1</v>
          </cell>
          <cell r="R37" t="str">
            <v>* O'DONNEL Phillip</v>
          </cell>
          <cell r="S37" t="str">
            <v>* O'DONNEL Phillip (USA)</v>
          </cell>
          <cell r="T37" t="str">
            <v>O'DONNEL Phillip</v>
          </cell>
          <cell r="U37" t="str">
            <v>50ème à 46'21''
V:nc G:nc J:23ème à 46'11''</v>
          </cell>
          <cell r="V37" t="str">
            <v>USA</v>
          </cell>
          <cell r="W37" t="str">
            <v>* O'DONNEL Phillip (USA)</v>
          </cell>
          <cell r="X37">
            <v>0</v>
          </cell>
          <cell r="Y37">
            <v>20</v>
          </cell>
          <cell r="Z37">
            <v>1</v>
          </cell>
          <cell r="AA37">
            <v>24</v>
          </cell>
          <cell r="AB37">
            <v>24</v>
          </cell>
          <cell r="AC37">
            <v>6</v>
          </cell>
          <cell r="AD37">
            <v>53</v>
          </cell>
          <cell r="AE37">
            <v>49</v>
          </cell>
          <cell r="AF37">
            <v>49</v>
          </cell>
        </row>
        <row r="38">
          <cell r="L38" t="str">
            <v/>
          </cell>
          <cell r="M38">
            <v>5</v>
          </cell>
          <cell r="N38" t="str">
            <v/>
          </cell>
          <cell r="O38" t="str">
            <v/>
          </cell>
          <cell r="P38" t="str">
            <v/>
          </cell>
          <cell r="Q38">
            <v>0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>
            <v>1</v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>
            <v>0</v>
          </cell>
          <cell r="AD38" t="str">
            <v/>
          </cell>
          <cell r="AE38" t="str">
            <v/>
          </cell>
          <cell r="AF38" t="str">
            <v/>
          </cell>
        </row>
        <row r="39">
          <cell r="L39" t="str">
            <v/>
          </cell>
          <cell r="M39">
            <v>7</v>
          </cell>
          <cell r="N39" t="str">
            <v/>
          </cell>
          <cell r="O39" t="str">
            <v/>
          </cell>
          <cell r="P39" t="str">
            <v/>
          </cell>
          <cell r="Q39">
            <v>0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>
            <v>1</v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>
            <v>0</v>
          </cell>
          <cell r="AD39" t="str">
            <v/>
          </cell>
          <cell r="AE39" t="str">
            <v/>
          </cell>
          <cell r="AF39" t="str">
            <v/>
          </cell>
        </row>
        <row r="40">
          <cell r="L40" t="str">
            <v/>
          </cell>
          <cell r="M40">
            <v>3</v>
          </cell>
          <cell r="N40" t="str">
            <v/>
          </cell>
          <cell r="O40" t="str">
            <v/>
          </cell>
          <cell r="P40" t="str">
            <v/>
          </cell>
          <cell r="Q40">
            <v>0</v>
          </cell>
          <cell r="R40" t="str">
            <v/>
          </cell>
          <cell r="S40" t="str">
            <v/>
          </cell>
          <cell r="T40" t="str">
            <v/>
          </cell>
          <cell r="U40" t="str">
            <v/>
          </cell>
          <cell r="V40" t="str">
            <v/>
          </cell>
          <cell r="W40" t="str">
            <v/>
          </cell>
          <cell r="X40">
            <v>1</v>
          </cell>
          <cell r="Y40" t="str">
            <v/>
          </cell>
          <cell r="Z40" t="str">
            <v/>
          </cell>
          <cell r="AA40" t="str">
            <v/>
          </cell>
          <cell r="AB40" t="str">
            <v/>
          </cell>
          <cell r="AC40">
            <v>0</v>
          </cell>
          <cell r="AD40" t="str">
            <v/>
          </cell>
          <cell r="AE40" t="str">
            <v/>
          </cell>
          <cell r="AF40" t="str">
            <v/>
          </cell>
        </row>
        <row r="41">
          <cell r="F41">
            <v>25</v>
          </cell>
          <cell r="G41" t="str">
            <v>CHAVANES</v>
          </cell>
          <cell r="H41" t="str">
            <v>Louis</v>
          </cell>
          <cell r="I41" t="str">
            <v>FRA19950329</v>
          </cell>
          <cell r="J41" t="str">
            <v>2281013018</v>
          </cell>
          <cell r="K41">
            <v>5</v>
          </cell>
          <cell r="L41" t="str">
            <v>1</v>
          </cell>
          <cell r="M41">
            <v>1</v>
          </cell>
          <cell r="N41" t="str">
            <v>MPY</v>
          </cell>
          <cell r="O41" t="str">
            <v>SELECTION MIDI-PYRENEES</v>
          </cell>
          <cell r="P41">
            <v>1</v>
          </cell>
          <cell r="Q41">
            <v>1</v>
          </cell>
          <cell r="R41" t="str">
            <v>* CHAVANES Louis</v>
          </cell>
          <cell r="S41" t="str">
            <v>* CHAVANES Louis (FRA)</v>
          </cell>
          <cell r="T41" t="str">
            <v>CHAVANES Louis</v>
          </cell>
          <cell r="U41" t="str">
            <v>61ème à 59'44''
V:nc G:nc J:31ème à 59'34''</v>
          </cell>
          <cell r="V41" t="str">
            <v>FRA</v>
          </cell>
          <cell r="W41" t="str">
            <v>* CHAVANES Louis (FRA)</v>
          </cell>
          <cell r="X41">
            <v>0</v>
          </cell>
          <cell r="Y41">
            <v>21</v>
          </cell>
          <cell r="Z41">
            <v>1</v>
          </cell>
          <cell r="AA41">
            <v>25</v>
          </cell>
          <cell r="AB41">
            <v>25</v>
          </cell>
          <cell r="AC41">
            <v>1</v>
          </cell>
          <cell r="AD41">
            <v>80</v>
          </cell>
          <cell r="AE41">
            <v>41</v>
          </cell>
          <cell r="AF41">
            <v>41</v>
          </cell>
        </row>
        <row r="42">
          <cell r="F42">
            <v>26</v>
          </cell>
          <cell r="G42" t="str">
            <v>DE CARVALHO</v>
          </cell>
          <cell r="H42" t="str">
            <v>Elie</v>
          </cell>
          <cell r="I42" t="str">
            <v>FRA19941205</v>
          </cell>
          <cell r="J42" t="str">
            <v>2231139098</v>
          </cell>
          <cell r="K42">
            <v>5</v>
          </cell>
          <cell r="L42" t="str">
            <v>2</v>
          </cell>
          <cell r="M42">
            <v>2</v>
          </cell>
          <cell r="N42" t="str">
            <v>MPY</v>
          </cell>
          <cell r="O42" t="str">
            <v>SELECTION MIDI-PYRENEES</v>
          </cell>
          <cell r="P42">
            <v>0</v>
          </cell>
          <cell r="Q42">
            <v>1</v>
          </cell>
          <cell r="R42" t="str">
            <v>DE CARVALHO Elie</v>
          </cell>
          <cell r="S42" t="str">
            <v>DE CARVALHO Elie (FRA)</v>
          </cell>
          <cell r="T42" t="str">
            <v>DE CARVALHO Elie</v>
          </cell>
          <cell r="U42" t="str">
            <v/>
          </cell>
          <cell r="V42" t="str">
            <v>FRA</v>
          </cell>
          <cell r="W42" t="str">
            <v>DE CARVALHO Elie (FRA) EL4</v>
          </cell>
          <cell r="X42">
            <v>1</v>
          </cell>
          <cell r="Y42" t="str">
            <v/>
          </cell>
          <cell r="Z42" t="str">
            <v/>
          </cell>
          <cell r="AA42">
            <v>26</v>
          </cell>
          <cell r="AB42">
            <v>26</v>
          </cell>
          <cell r="AC42">
            <v>2</v>
          </cell>
          <cell r="AD42" t="str">
            <v>EL4</v>
          </cell>
          <cell r="AE42">
            <v>87</v>
          </cell>
          <cell r="AF42">
            <v>87</v>
          </cell>
        </row>
        <row r="43">
          <cell r="F43">
            <v>27</v>
          </cell>
          <cell r="G43" t="str">
            <v>CABANEL</v>
          </cell>
          <cell r="H43" t="str">
            <v>Vincent</v>
          </cell>
          <cell r="I43" t="str">
            <v>FRA19961108</v>
          </cell>
          <cell r="J43" t="str">
            <v>2282043016</v>
          </cell>
          <cell r="K43">
            <v>5</v>
          </cell>
          <cell r="L43" t="str">
            <v>2</v>
          </cell>
          <cell r="M43">
            <v>4</v>
          </cell>
          <cell r="N43" t="str">
            <v>MPY</v>
          </cell>
          <cell r="O43" t="str">
            <v>SELECTION MIDI-PYRENEES</v>
          </cell>
          <cell r="P43">
            <v>1</v>
          </cell>
          <cell r="Q43">
            <v>0</v>
          </cell>
          <cell r="R43" t="str">
            <v>* CABANEL Vincent</v>
          </cell>
          <cell r="S43" t="str">
            <v>* CABANEL Vincent (FRA)</v>
          </cell>
          <cell r="T43" t="str">
            <v>CABANEL Vincent</v>
          </cell>
          <cell r="U43" t="str">
            <v/>
          </cell>
          <cell r="V43" t="str">
            <v>FRA</v>
          </cell>
          <cell r="W43" t="str">
            <v>* CABANEL Vincent (FRA) AB1</v>
          </cell>
          <cell r="X43">
            <v>1</v>
          </cell>
          <cell r="Y43" t="str">
            <v/>
          </cell>
          <cell r="Z43" t="str">
            <v/>
          </cell>
          <cell r="AA43">
            <v>27</v>
          </cell>
          <cell r="AB43">
            <v>27</v>
          </cell>
          <cell r="AC43">
            <v>3</v>
          </cell>
          <cell r="AD43" t="str">
            <v>AB1</v>
          </cell>
          <cell r="AE43">
            <v>111</v>
          </cell>
          <cell r="AF43" t="str">
            <v>AB</v>
          </cell>
        </row>
        <row r="44">
          <cell r="F44">
            <v>28</v>
          </cell>
          <cell r="G44" t="str">
            <v>CABANEL</v>
          </cell>
          <cell r="H44" t="str">
            <v>Thomas</v>
          </cell>
          <cell r="I44" t="str">
            <v>FRA19961108</v>
          </cell>
          <cell r="J44" t="str">
            <v>2282043018</v>
          </cell>
          <cell r="K44">
            <v>5</v>
          </cell>
          <cell r="L44" t="str">
            <v>2</v>
          </cell>
          <cell r="M44">
            <v>6</v>
          </cell>
          <cell r="N44" t="str">
            <v>MPY</v>
          </cell>
          <cell r="O44" t="str">
            <v>SELECTION MIDI-PYRENEES</v>
          </cell>
          <cell r="P44">
            <v>1</v>
          </cell>
          <cell r="Q44">
            <v>1</v>
          </cell>
          <cell r="R44" t="str">
            <v>* CABANEL Thomas</v>
          </cell>
          <cell r="S44" t="str">
            <v>* CABANEL Thomas (FRA)</v>
          </cell>
          <cell r="T44" t="str">
            <v>CABANEL Thomas</v>
          </cell>
          <cell r="U44" t="str">
            <v>74ème à 1h12'32''
V:nc G:nc J:38ème à 1h12'22''</v>
          </cell>
          <cell r="V44" t="str">
            <v>FRA</v>
          </cell>
          <cell r="W44" t="str">
            <v>* CABANEL Thomas (FRA)</v>
          </cell>
          <cell r="X44">
            <v>0</v>
          </cell>
          <cell r="Y44">
            <v>22</v>
          </cell>
          <cell r="Z44">
            <v>1</v>
          </cell>
          <cell r="AA44">
            <v>28</v>
          </cell>
          <cell r="AB44">
            <v>28</v>
          </cell>
          <cell r="AC44">
            <v>4</v>
          </cell>
          <cell r="AD44">
            <v>65</v>
          </cell>
          <cell r="AE44">
            <v>85</v>
          </cell>
          <cell r="AF44">
            <v>85</v>
          </cell>
        </row>
        <row r="45">
          <cell r="F45">
            <v>29</v>
          </cell>
          <cell r="G45" t="str">
            <v>ALFONSO</v>
          </cell>
          <cell r="H45" t="str">
            <v>Thomas</v>
          </cell>
          <cell r="I45" t="str">
            <v>FRA19930908</v>
          </cell>
          <cell r="J45" t="str">
            <v>2281031078</v>
          </cell>
          <cell r="K45">
            <v>5</v>
          </cell>
          <cell r="L45" t="str">
            <v>2</v>
          </cell>
          <cell r="M45">
            <v>0</v>
          </cell>
          <cell r="N45" t="str">
            <v>MPY</v>
          </cell>
          <cell r="O45" t="str">
            <v>SELECTION MIDI-PYRENEES</v>
          </cell>
          <cell r="P45">
            <v>0</v>
          </cell>
          <cell r="Q45">
            <v>1</v>
          </cell>
          <cell r="R45" t="str">
            <v>ALFONSO Thomas</v>
          </cell>
          <cell r="S45" t="str">
            <v>ALFONSO Thomas (FRA)</v>
          </cell>
          <cell r="T45" t="str">
            <v>ALFONSO Thomas</v>
          </cell>
          <cell r="U45" t="str">
            <v xml:space="preserve">31ème à 29'02''
V:3pts G:nc J:nc </v>
          </cell>
          <cell r="V45" t="str">
            <v>FRA</v>
          </cell>
          <cell r="W45" t="str">
            <v>ALFONSO Thomas (FRA)</v>
          </cell>
          <cell r="X45">
            <v>0</v>
          </cell>
          <cell r="Y45">
            <v>23</v>
          </cell>
          <cell r="Z45">
            <v>1</v>
          </cell>
          <cell r="AA45">
            <v>29</v>
          </cell>
          <cell r="AB45">
            <v>29</v>
          </cell>
          <cell r="AC45">
            <v>5</v>
          </cell>
          <cell r="AD45">
            <v>27</v>
          </cell>
          <cell r="AE45">
            <v>37</v>
          </cell>
          <cell r="AF45">
            <v>37</v>
          </cell>
        </row>
        <row r="46">
          <cell r="F46">
            <v>30</v>
          </cell>
          <cell r="G46" t="str">
            <v>CARAMEL</v>
          </cell>
          <cell r="H46" t="str">
            <v>Mathieu</v>
          </cell>
          <cell r="I46" t="str">
            <v>FRA19941116</v>
          </cell>
          <cell r="J46" t="str">
            <v>2246046073</v>
          </cell>
          <cell r="K46">
            <v>5</v>
          </cell>
          <cell r="L46" t="str">
            <v>1</v>
          </cell>
          <cell r="M46">
            <v>0</v>
          </cell>
          <cell r="N46" t="str">
            <v>MPY</v>
          </cell>
          <cell r="O46" t="str">
            <v>SELECTION MIDI-PYRENEES</v>
          </cell>
          <cell r="P46">
            <v>0</v>
          </cell>
          <cell r="Q46">
            <v>1</v>
          </cell>
          <cell r="R46" t="str">
            <v>CARAMEL Mathieu</v>
          </cell>
          <cell r="S46" t="str">
            <v>CARAMEL Mathieu (FRA)</v>
          </cell>
          <cell r="T46" t="str">
            <v>CARAMEL Mathieu</v>
          </cell>
          <cell r="U46" t="str">
            <v xml:space="preserve">81ème à 1h20'43''
V:5pts G:nc J:nc </v>
          </cell>
          <cell r="V46" t="str">
            <v>FRA</v>
          </cell>
          <cell r="W46" t="str">
            <v>CARAMEL Mathieu (FRA)</v>
          </cell>
          <cell r="X46">
            <v>0</v>
          </cell>
          <cell r="Y46">
            <v>24</v>
          </cell>
          <cell r="Z46">
            <v>1</v>
          </cell>
          <cell r="AA46">
            <v>30</v>
          </cell>
          <cell r="AB46">
            <v>30</v>
          </cell>
          <cell r="AC46">
            <v>6</v>
          </cell>
          <cell r="AD46">
            <v>67</v>
          </cell>
          <cell r="AE46">
            <v>99</v>
          </cell>
          <cell r="AF46">
            <v>99</v>
          </cell>
        </row>
        <row r="47"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L47" t="str">
            <v/>
          </cell>
          <cell r="M47">
            <v>0</v>
          </cell>
          <cell r="N47" t="str">
            <v/>
          </cell>
          <cell r="O47" t="str">
            <v/>
          </cell>
          <cell r="P47" t="str">
            <v/>
          </cell>
          <cell r="Q47">
            <v>0</v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>
            <v>1</v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>
            <v>0</v>
          </cell>
          <cell r="AD47" t="str">
            <v/>
          </cell>
          <cell r="AE47" t="str">
            <v/>
          </cell>
          <cell r="AF47" t="str">
            <v/>
          </cell>
        </row>
        <row r="48"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L48" t="str">
            <v/>
          </cell>
          <cell r="M48">
            <v>0</v>
          </cell>
          <cell r="N48" t="str">
            <v/>
          </cell>
          <cell r="O48" t="str">
            <v/>
          </cell>
          <cell r="P48" t="str">
            <v/>
          </cell>
          <cell r="Q48">
            <v>0</v>
          </cell>
          <cell r="R48" t="str">
            <v/>
          </cell>
          <cell r="S48" t="str">
            <v/>
          </cell>
          <cell r="T48" t="str">
            <v/>
          </cell>
          <cell r="U48" t="str">
            <v/>
          </cell>
          <cell r="V48" t="str">
            <v/>
          </cell>
          <cell r="W48" t="str">
            <v/>
          </cell>
          <cell r="X48">
            <v>1</v>
          </cell>
          <cell r="Y48" t="str">
            <v/>
          </cell>
          <cell r="Z48" t="str">
            <v/>
          </cell>
          <cell r="AA48" t="str">
            <v/>
          </cell>
          <cell r="AB48" t="str">
            <v/>
          </cell>
          <cell r="AC48">
            <v>0</v>
          </cell>
          <cell r="AD48" t="str">
            <v/>
          </cell>
          <cell r="AE48" t="str">
            <v/>
          </cell>
          <cell r="AF48" t="str">
            <v/>
          </cell>
        </row>
        <row r="49"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L49" t="str">
            <v/>
          </cell>
          <cell r="M49">
            <v>4</v>
          </cell>
          <cell r="N49" t="str">
            <v/>
          </cell>
          <cell r="O49" t="str">
            <v/>
          </cell>
          <cell r="P49" t="str">
            <v/>
          </cell>
          <cell r="Q49">
            <v>0</v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 t="str">
            <v/>
          </cell>
          <cell r="X49">
            <v>1</v>
          </cell>
          <cell r="Y49" t="str">
            <v/>
          </cell>
          <cell r="Z49" t="str">
            <v/>
          </cell>
          <cell r="AA49" t="str">
            <v/>
          </cell>
          <cell r="AB49" t="str">
            <v/>
          </cell>
          <cell r="AC49">
            <v>0</v>
          </cell>
          <cell r="AD49" t="str">
            <v/>
          </cell>
          <cell r="AE49" t="str">
            <v/>
          </cell>
          <cell r="AF49" t="str">
            <v/>
          </cell>
        </row>
        <row r="50">
          <cell r="F50">
            <v>31</v>
          </cell>
          <cell r="G50" t="str">
            <v>HENNAUX</v>
          </cell>
          <cell r="H50" t="str">
            <v>Loïc</v>
          </cell>
          <cell r="I50" t="str">
            <v>BEL19960212</v>
          </cell>
          <cell r="J50">
            <v>0</v>
          </cell>
          <cell r="K50">
            <v>6</v>
          </cell>
          <cell r="L50" t="str">
            <v/>
          </cell>
          <cell r="M50">
            <v>7</v>
          </cell>
          <cell r="N50" t="str">
            <v>CCB</v>
          </cell>
          <cell r="O50" t="str">
            <v>COLOR CODE - AQUALITY PROTECT</v>
          </cell>
          <cell r="P50">
            <v>1</v>
          </cell>
          <cell r="Q50">
            <v>1</v>
          </cell>
          <cell r="R50" t="str">
            <v>* HENNAUX Loïc</v>
          </cell>
          <cell r="S50" t="str">
            <v>* HENNAUX Loïc (BEL)</v>
          </cell>
          <cell r="T50" t="str">
            <v>HENNAUX Loïc</v>
          </cell>
          <cell r="U50" t="str">
            <v>54ème à 49'29''
V:nc G:nc J:26ème à 49'19''</v>
          </cell>
          <cell r="V50" t="str">
            <v>BEL</v>
          </cell>
          <cell r="W50" t="str">
            <v>* HENNAUX Loïc (BEL)</v>
          </cell>
          <cell r="X50">
            <v>0</v>
          </cell>
          <cell r="Y50">
            <v>25</v>
          </cell>
          <cell r="Z50">
            <v>1</v>
          </cell>
          <cell r="AA50">
            <v>31</v>
          </cell>
          <cell r="AB50">
            <v>31</v>
          </cell>
          <cell r="AC50">
            <v>1</v>
          </cell>
          <cell r="AD50">
            <v>45</v>
          </cell>
          <cell r="AE50">
            <v>91</v>
          </cell>
          <cell r="AF50">
            <v>91</v>
          </cell>
        </row>
        <row r="51">
          <cell r="F51">
            <v>32</v>
          </cell>
          <cell r="G51" t="str">
            <v>DE WINTER</v>
          </cell>
          <cell r="H51" t="str">
            <v>Hugo</v>
          </cell>
          <cell r="I51" t="str">
            <v>BEL19961230</v>
          </cell>
          <cell r="J51">
            <v>0</v>
          </cell>
          <cell r="K51">
            <v>6</v>
          </cell>
          <cell r="L51" t="str">
            <v/>
          </cell>
          <cell r="M51">
            <v>6</v>
          </cell>
          <cell r="N51" t="str">
            <v>CCB</v>
          </cell>
          <cell r="O51" t="str">
            <v>COLOR CODE - AQUALITY PROTECT</v>
          </cell>
          <cell r="P51">
            <v>1</v>
          </cell>
          <cell r="Q51">
            <v>1</v>
          </cell>
          <cell r="R51" t="str">
            <v>* DE WINTER Hugo</v>
          </cell>
          <cell r="S51" t="str">
            <v>* DE WINTER Hugo (BEL)</v>
          </cell>
          <cell r="T51" t="str">
            <v>DE WINTER Hugo</v>
          </cell>
          <cell r="U51" t="str">
            <v>32ème à 29'13''
V:nc G:nc J:13ème à 29'03''</v>
          </cell>
          <cell r="V51" t="str">
            <v>BEL</v>
          </cell>
          <cell r="W51" t="str">
            <v>* DE WINTER Hugo (BEL)</v>
          </cell>
          <cell r="X51">
            <v>0</v>
          </cell>
          <cell r="Y51">
            <v>26</v>
          </cell>
          <cell r="Z51">
            <v>1</v>
          </cell>
          <cell r="AA51">
            <v>32</v>
          </cell>
          <cell r="AB51">
            <v>32</v>
          </cell>
          <cell r="AC51">
            <v>2</v>
          </cell>
          <cell r="AD51">
            <v>26</v>
          </cell>
          <cell r="AE51">
            <v>77</v>
          </cell>
          <cell r="AF51">
            <v>77</v>
          </cell>
        </row>
        <row r="52">
          <cell r="F52">
            <v>33</v>
          </cell>
          <cell r="G52" t="str">
            <v>GALLE</v>
          </cell>
          <cell r="H52" t="str">
            <v>Tom</v>
          </cell>
          <cell r="I52" t="str">
            <v>BEL19950913</v>
          </cell>
          <cell r="J52">
            <v>0</v>
          </cell>
          <cell r="K52">
            <v>6</v>
          </cell>
          <cell r="L52" t="str">
            <v/>
          </cell>
          <cell r="M52">
            <v>1</v>
          </cell>
          <cell r="N52" t="str">
            <v>CCB</v>
          </cell>
          <cell r="O52" t="str">
            <v>COLOR CODE - AQUALITY PROTECT</v>
          </cell>
          <cell r="P52">
            <v>1</v>
          </cell>
          <cell r="Q52">
            <v>0</v>
          </cell>
          <cell r="R52" t="str">
            <v>* GALLE Tom</v>
          </cell>
          <cell r="S52" t="str">
            <v>* GALLE Tom (BEL)</v>
          </cell>
          <cell r="T52" t="str">
            <v>GALLE Tom</v>
          </cell>
          <cell r="U52" t="str">
            <v/>
          </cell>
          <cell r="V52" t="str">
            <v>BEL</v>
          </cell>
          <cell r="W52" t="str">
            <v>* GALLE Tom (BEL) AB4</v>
          </cell>
          <cell r="X52">
            <v>1</v>
          </cell>
          <cell r="Y52" t="str">
            <v/>
          </cell>
          <cell r="Z52" t="str">
            <v/>
          </cell>
          <cell r="AA52">
            <v>33</v>
          </cell>
          <cell r="AB52">
            <v>33</v>
          </cell>
          <cell r="AC52">
            <v>3</v>
          </cell>
          <cell r="AD52" t="str">
            <v>AB4</v>
          </cell>
          <cell r="AE52">
            <v>55</v>
          </cell>
          <cell r="AF52">
            <v>55</v>
          </cell>
        </row>
        <row r="53">
          <cell r="F53">
            <v>34</v>
          </cell>
          <cell r="G53" t="str">
            <v>DELFOSSE</v>
          </cell>
          <cell r="H53" t="str">
            <v>Florent</v>
          </cell>
          <cell r="I53" t="str">
            <v>BEL19930828</v>
          </cell>
          <cell r="J53">
            <v>0</v>
          </cell>
          <cell r="K53">
            <v>6</v>
          </cell>
          <cell r="L53" t="str">
            <v/>
          </cell>
          <cell r="M53">
            <v>3</v>
          </cell>
          <cell r="N53" t="str">
            <v>CCB</v>
          </cell>
          <cell r="O53" t="str">
            <v>COLOR CODE - AQUALITY PROTECT</v>
          </cell>
          <cell r="P53">
            <v>0</v>
          </cell>
          <cell r="Q53">
            <v>1</v>
          </cell>
          <cell r="R53" t="str">
            <v>DELFOSSE Florent</v>
          </cell>
          <cell r="S53" t="str">
            <v>DELFOSSE Florent (BEL)</v>
          </cell>
          <cell r="T53" t="str">
            <v>DELFOSSE Florent</v>
          </cell>
          <cell r="U53" t="str">
            <v xml:space="preserve">18ème à 14'01''
V:nc G:nc J:nc </v>
          </cell>
          <cell r="V53" t="str">
            <v>BEL</v>
          </cell>
          <cell r="W53" t="str">
            <v>DELFOSSE Florent (BEL)</v>
          </cell>
          <cell r="X53">
            <v>0</v>
          </cell>
          <cell r="Y53">
            <v>27</v>
          </cell>
          <cell r="Z53">
            <v>1</v>
          </cell>
          <cell r="AA53">
            <v>34</v>
          </cell>
          <cell r="AB53">
            <v>34</v>
          </cell>
          <cell r="AC53">
            <v>4</v>
          </cell>
          <cell r="AD53">
            <v>20</v>
          </cell>
          <cell r="AE53">
            <v>28</v>
          </cell>
          <cell r="AF53">
            <v>28</v>
          </cell>
        </row>
        <row r="54">
          <cell r="F54">
            <v>35</v>
          </cell>
          <cell r="G54" t="str">
            <v>SIX</v>
          </cell>
          <cell r="H54" t="str">
            <v>Franklin</v>
          </cell>
          <cell r="I54" t="str">
            <v>BEL19961229</v>
          </cell>
          <cell r="J54">
            <v>0</v>
          </cell>
          <cell r="K54">
            <v>6</v>
          </cell>
          <cell r="L54" t="str">
            <v/>
          </cell>
          <cell r="M54">
            <v>2</v>
          </cell>
          <cell r="N54" t="str">
            <v>CCB</v>
          </cell>
          <cell r="O54" t="str">
            <v>COLOR CODE - AQUALITY PROTECT</v>
          </cell>
          <cell r="P54">
            <v>1</v>
          </cell>
          <cell r="Q54">
            <v>1</v>
          </cell>
          <cell r="R54" t="str">
            <v>* SIX Franklin</v>
          </cell>
          <cell r="S54" t="str">
            <v>* SIX Franklin (BEL)</v>
          </cell>
          <cell r="T54" t="str">
            <v>SIX Franklin</v>
          </cell>
          <cell r="U54" t="str">
            <v>56ème à 52'24''
V:nc G:nc J:28ème à 52'14''</v>
          </cell>
          <cell r="V54" t="str">
            <v>BEL</v>
          </cell>
          <cell r="W54" t="str">
            <v>* SIX Franklin (BEL)</v>
          </cell>
          <cell r="X54">
            <v>0</v>
          </cell>
          <cell r="Y54">
            <v>28</v>
          </cell>
          <cell r="Z54">
            <v>1</v>
          </cell>
          <cell r="AA54">
            <v>35</v>
          </cell>
          <cell r="AB54">
            <v>35</v>
          </cell>
          <cell r="AC54">
            <v>5</v>
          </cell>
          <cell r="AD54">
            <v>61</v>
          </cell>
          <cell r="AE54">
            <v>58</v>
          </cell>
          <cell r="AF54">
            <v>58</v>
          </cell>
        </row>
        <row r="55">
          <cell r="F55">
            <v>36</v>
          </cell>
          <cell r="G55" t="str">
            <v>VANDREPOTTE</v>
          </cell>
          <cell r="H55" t="str">
            <v>Anthony</v>
          </cell>
          <cell r="I55" t="str">
            <v>BEL19960426</v>
          </cell>
          <cell r="J55">
            <v>0</v>
          </cell>
          <cell r="K55">
            <v>6</v>
          </cell>
          <cell r="L55" t="str">
            <v/>
          </cell>
          <cell r="M55">
            <v>5</v>
          </cell>
          <cell r="N55" t="str">
            <v>CCB</v>
          </cell>
          <cell r="O55" t="str">
            <v>COLOR CODE - AQUALITY PROTECT</v>
          </cell>
          <cell r="P55">
            <v>1</v>
          </cell>
          <cell r="Q55">
            <v>0</v>
          </cell>
          <cell r="R55" t="str">
            <v>* VANDREPOTTE Anthony</v>
          </cell>
          <cell r="S55" t="str">
            <v>* VANDREPOTTE Anthony (BEL)</v>
          </cell>
          <cell r="T55" t="str">
            <v>VANDREPOTTE Anthony</v>
          </cell>
          <cell r="U55" t="str">
            <v/>
          </cell>
          <cell r="V55" t="str">
            <v>BEL</v>
          </cell>
          <cell r="W55" t="str">
            <v>* VANDREPOTTE Anthony (BEL) AB4</v>
          </cell>
          <cell r="X55">
            <v>1</v>
          </cell>
          <cell r="Y55" t="str">
            <v/>
          </cell>
          <cell r="Z55" t="str">
            <v/>
          </cell>
          <cell r="AA55">
            <v>36</v>
          </cell>
          <cell r="AB55">
            <v>36</v>
          </cell>
          <cell r="AC55">
            <v>6</v>
          </cell>
          <cell r="AD55" t="str">
            <v>AB4</v>
          </cell>
          <cell r="AE55">
            <v>54</v>
          </cell>
          <cell r="AF55">
            <v>54</v>
          </cell>
        </row>
        <row r="56">
          <cell r="G56" t="str">
            <v/>
          </cell>
          <cell r="H56" t="str">
            <v/>
          </cell>
          <cell r="I56" t="str">
            <v/>
          </cell>
          <cell r="J56" t="str">
            <v/>
          </cell>
          <cell r="L56" t="str">
            <v/>
          </cell>
          <cell r="M56">
            <v>0</v>
          </cell>
          <cell r="N56" t="str">
            <v/>
          </cell>
          <cell r="O56" t="str">
            <v/>
          </cell>
          <cell r="P56" t="str">
            <v/>
          </cell>
          <cell r="Q56">
            <v>0</v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 t="str">
            <v/>
          </cell>
          <cell r="X56">
            <v>1</v>
          </cell>
          <cell r="Y56" t="str">
            <v/>
          </cell>
          <cell r="Z56" t="str">
            <v/>
          </cell>
          <cell r="AA56" t="str">
            <v/>
          </cell>
          <cell r="AB56" t="str">
            <v/>
          </cell>
          <cell r="AC56">
            <v>0</v>
          </cell>
          <cell r="AD56" t="str">
            <v/>
          </cell>
          <cell r="AE56" t="str">
            <v/>
          </cell>
          <cell r="AF56" t="str">
            <v/>
          </cell>
        </row>
        <row r="57"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L57" t="str">
            <v/>
          </cell>
          <cell r="M57">
            <v>0</v>
          </cell>
          <cell r="N57" t="str">
            <v/>
          </cell>
          <cell r="O57" t="str">
            <v/>
          </cell>
          <cell r="P57" t="str">
            <v/>
          </cell>
          <cell r="Q57">
            <v>0</v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 t="str">
            <v/>
          </cell>
          <cell r="W57" t="str">
            <v/>
          </cell>
          <cell r="X57">
            <v>1</v>
          </cell>
          <cell r="Y57" t="str">
            <v/>
          </cell>
          <cell r="Z57" t="str">
            <v/>
          </cell>
          <cell r="AA57" t="str">
            <v/>
          </cell>
          <cell r="AB57" t="str">
            <v/>
          </cell>
          <cell r="AC57">
            <v>0</v>
          </cell>
          <cell r="AD57" t="str">
            <v/>
          </cell>
          <cell r="AE57" t="str">
            <v/>
          </cell>
          <cell r="AF57" t="str">
            <v/>
          </cell>
        </row>
        <row r="58">
          <cell r="G58" t="str">
            <v/>
          </cell>
          <cell r="H58" t="str">
            <v/>
          </cell>
          <cell r="I58" t="str">
            <v/>
          </cell>
          <cell r="J58" t="str">
            <v/>
          </cell>
          <cell r="L58" t="str">
            <v/>
          </cell>
          <cell r="M58">
            <v>0</v>
          </cell>
          <cell r="N58" t="str">
            <v/>
          </cell>
          <cell r="O58" t="str">
            <v/>
          </cell>
          <cell r="P58" t="str">
            <v/>
          </cell>
          <cell r="Q58">
            <v>0</v>
          </cell>
          <cell r="R58" t="str">
            <v/>
          </cell>
          <cell r="S58" t="str">
            <v/>
          </cell>
          <cell r="T58" t="str">
            <v/>
          </cell>
          <cell r="U58" t="str">
            <v/>
          </cell>
          <cell r="V58" t="str">
            <v/>
          </cell>
          <cell r="W58" t="str">
            <v/>
          </cell>
          <cell r="X58">
            <v>1</v>
          </cell>
          <cell r="Y58" t="str">
            <v/>
          </cell>
          <cell r="Z58" t="str">
            <v/>
          </cell>
          <cell r="AA58" t="str">
            <v/>
          </cell>
          <cell r="AB58" t="str">
            <v/>
          </cell>
          <cell r="AC58">
            <v>0</v>
          </cell>
          <cell r="AD58" t="str">
            <v/>
          </cell>
          <cell r="AE58" t="str">
            <v/>
          </cell>
          <cell r="AF58" t="str">
            <v/>
          </cell>
        </row>
        <row r="59">
          <cell r="F59">
            <v>37</v>
          </cell>
          <cell r="G59" t="str">
            <v>BORISAVLJEVIC</v>
          </cell>
          <cell r="H59" t="str">
            <v>Milos</v>
          </cell>
          <cell r="I59" t="str">
            <v>SRB19940309</v>
          </cell>
          <cell r="J59">
            <v>0</v>
          </cell>
          <cell r="K59">
            <v>7</v>
          </cell>
          <cell r="L59" t="str">
            <v/>
          </cell>
          <cell r="M59">
            <v>0</v>
          </cell>
          <cell r="N59" t="str">
            <v>ROT</v>
          </cell>
          <cell r="O59" t="str">
            <v>ROTH - SKODA</v>
          </cell>
          <cell r="P59">
            <v>0</v>
          </cell>
          <cell r="Q59">
            <v>1</v>
          </cell>
          <cell r="R59" t="str">
            <v>BORISAVLJEVIC Milos</v>
          </cell>
          <cell r="S59" t="str">
            <v>BORISAVLJEVIC Milos (SRB)</v>
          </cell>
          <cell r="T59" t="str">
            <v>BORISAVLJEVIC Milos</v>
          </cell>
          <cell r="U59" t="str">
            <v xml:space="preserve">13ème à 09'34''
V:6pts G:nc J:nc </v>
          </cell>
          <cell r="V59" t="str">
            <v>SRB</v>
          </cell>
          <cell r="W59" t="str">
            <v>BORISAVLJEVIC Milos (SRB)</v>
          </cell>
          <cell r="X59">
            <v>0</v>
          </cell>
          <cell r="Y59">
            <v>29</v>
          </cell>
          <cell r="Z59">
            <v>1</v>
          </cell>
          <cell r="AA59">
            <v>37</v>
          </cell>
          <cell r="AB59">
            <v>37</v>
          </cell>
          <cell r="AC59">
            <v>1</v>
          </cell>
          <cell r="AD59">
            <v>10</v>
          </cell>
          <cell r="AE59">
            <v>22</v>
          </cell>
          <cell r="AF59">
            <v>22</v>
          </cell>
        </row>
        <row r="60">
          <cell r="F60">
            <v>38</v>
          </cell>
          <cell r="G60" t="str">
            <v>BOTTURA</v>
          </cell>
          <cell r="H60" t="str">
            <v>Alessio</v>
          </cell>
          <cell r="I60" t="str">
            <v>ITA19950929</v>
          </cell>
          <cell r="J60">
            <v>0</v>
          </cell>
          <cell r="K60">
            <v>7</v>
          </cell>
          <cell r="L60" t="str">
            <v/>
          </cell>
          <cell r="M60">
            <v>7</v>
          </cell>
          <cell r="N60" t="str">
            <v>ROT</v>
          </cell>
          <cell r="O60" t="str">
            <v>ROTH - SKODA</v>
          </cell>
          <cell r="P60">
            <v>1</v>
          </cell>
          <cell r="Q60">
            <v>0</v>
          </cell>
          <cell r="R60" t="str">
            <v>* BOTTURA Alessio</v>
          </cell>
          <cell r="S60" t="str">
            <v>* BOTTURA Alessio (ITA)</v>
          </cell>
          <cell r="T60" t="str">
            <v>BOTTURA Alessio</v>
          </cell>
          <cell r="U60" t="str">
            <v/>
          </cell>
          <cell r="V60" t="str">
            <v>ITA</v>
          </cell>
          <cell r="W60" t="str">
            <v>* BOTTURA Alessio (ITA) AB4</v>
          </cell>
          <cell r="X60">
            <v>1</v>
          </cell>
          <cell r="Y60" t="str">
            <v/>
          </cell>
          <cell r="Z60" t="str">
            <v/>
          </cell>
          <cell r="AA60">
            <v>38</v>
          </cell>
          <cell r="AB60">
            <v>38</v>
          </cell>
          <cell r="AC60">
            <v>2</v>
          </cell>
          <cell r="AD60" t="str">
            <v>AB4</v>
          </cell>
          <cell r="AE60">
            <v>38</v>
          </cell>
          <cell r="AF60">
            <v>38</v>
          </cell>
        </row>
        <row r="61">
          <cell r="F61">
            <v>39</v>
          </cell>
          <cell r="G61" t="str">
            <v>BRESCIANI</v>
          </cell>
          <cell r="H61" t="str">
            <v>Michael</v>
          </cell>
          <cell r="I61" t="str">
            <v>ITA19941220</v>
          </cell>
          <cell r="J61">
            <v>0</v>
          </cell>
          <cell r="K61">
            <v>7</v>
          </cell>
          <cell r="L61" t="str">
            <v/>
          </cell>
          <cell r="M61">
            <v>5</v>
          </cell>
          <cell r="N61" t="str">
            <v>ROT</v>
          </cell>
          <cell r="O61" t="str">
            <v>ROTH - SKODA</v>
          </cell>
          <cell r="P61">
            <v>0</v>
          </cell>
          <cell r="Q61">
            <v>1</v>
          </cell>
          <cell r="R61" t="str">
            <v>BRESCIANI Michael</v>
          </cell>
          <cell r="S61" t="str">
            <v>BRESCIANI Michael (ITA)</v>
          </cell>
          <cell r="T61" t="str">
            <v>BRESCIANI Michael</v>
          </cell>
          <cell r="U61" t="str">
            <v xml:space="preserve">43ème à 41'16''
V:10pts G:nc J:nc </v>
          </cell>
          <cell r="V61" t="str">
            <v>ITA</v>
          </cell>
          <cell r="W61" t="str">
            <v>BRESCIANI Michael (ITA)</v>
          </cell>
          <cell r="X61">
            <v>0</v>
          </cell>
          <cell r="Y61">
            <v>30</v>
          </cell>
          <cell r="Z61">
            <v>1</v>
          </cell>
          <cell r="AA61">
            <v>39</v>
          </cell>
          <cell r="AB61">
            <v>39</v>
          </cell>
          <cell r="AC61">
            <v>3</v>
          </cell>
          <cell r="AD61">
            <v>22</v>
          </cell>
          <cell r="AE61">
            <v>63</v>
          </cell>
          <cell r="AF61">
            <v>63</v>
          </cell>
        </row>
        <row r="62">
          <cell r="F62">
            <v>40</v>
          </cell>
          <cell r="G62" t="str">
            <v>OCANHA</v>
          </cell>
          <cell r="H62" t="str">
            <v>Gianluca</v>
          </cell>
          <cell r="I62" t="str">
            <v>SUI19940628</v>
          </cell>
          <cell r="J62">
            <v>0</v>
          </cell>
          <cell r="K62">
            <v>7</v>
          </cell>
          <cell r="L62" t="str">
            <v/>
          </cell>
          <cell r="M62">
            <v>1</v>
          </cell>
          <cell r="N62" t="str">
            <v>ROT</v>
          </cell>
          <cell r="O62" t="str">
            <v>ROTH - SKODA</v>
          </cell>
          <cell r="P62">
            <v>0</v>
          </cell>
          <cell r="Q62">
            <v>0</v>
          </cell>
          <cell r="R62" t="str">
            <v>OCANHA Gianluca</v>
          </cell>
          <cell r="S62" t="str">
            <v>OCANHA Gianluca (SUI)</v>
          </cell>
          <cell r="T62" t="str">
            <v>OCANHA Gianluca</v>
          </cell>
          <cell r="U62" t="str">
            <v/>
          </cell>
          <cell r="V62" t="str">
            <v>SUI</v>
          </cell>
          <cell r="W62" t="str">
            <v>OCANHA Gianluca (SUI) AB4</v>
          </cell>
          <cell r="X62">
            <v>1</v>
          </cell>
          <cell r="Y62" t="str">
            <v/>
          </cell>
          <cell r="Z62" t="str">
            <v/>
          </cell>
          <cell r="AA62">
            <v>40</v>
          </cell>
          <cell r="AB62">
            <v>40</v>
          </cell>
          <cell r="AC62">
            <v>4</v>
          </cell>
          <cell r="AD62" t="str">
            <v>AB4</v>
          </cell>
          <cell r="AE62">
            <v>64</v>
          </cell>
          <cell r="AF62">
            <v>64</v>
          </cell>
        </row>
        <row r="63">
          <cell r="F63">
            <v>41</v>
          </cell>
          <cell r="G63" t="str">
            <v>DIETRICH</v>
          </cell>
          <cell r="H63" t="str">
            <v>Silvan</v>
          </cell>
          <cell r="I63" t="str">
            <v>SUI19930928</v>
          </cell>
          <cell r="J63">
            <v>0</v>
          </cell>
          <cell r="K63">
            <v>7</v>
          </cell>
          <cell r="L63" t="str">
            <v/>
          </cell>
          <cell r="M63">
            <v>4</v>
          </cell>
          <cell r="N63" t="str">
            <v>ROT</v>
          </cell>
          <cell r="O63" t="str">
            <v>ROTH - SKODA</v>
          </cell>
          <cell r="P63">
            <v>0</v>
          </cell>
          <cell r="Q63">
            <v>1</v>
          </cell>
          <cell r="R63" t="str">
            <v>DIETRICH Silvan</v>
          </cell>
          <cell r="S63" t="str">
            <v>DIETRICH Silvan (SUI)</v>
          </cell>
          <cell r="T63" t="str">
            <v>DIETRICH Silvan</v>
          </cell>
          <cell r="U63" t="str">
            <v xml:space="preserve">39ème à 33'24''
V:nc G:nc J:nc </v>
          </cell>
          <cell r="V63" t="str">
            <v>SUI</v>
          </cell>
          <cell r="W63" t="str">
            <v>DIETRICH Silvan (SUI)</v>
          </cell>
          <cell r="X63">
            <v>0</v>
          </cell>
          <cell r="Y63">
            <v>31</v>
          </cell>
          <cell r="Z63">
            <v>1</v>
          </cell>
          <cell r="AA63">
            <v>41</v>
          </cell>
          <cell r="AB63">
            <v>41</v>
          </cell>
          <cell r="AC63">
            <v>5</v>
          </cell>
          <cell r="AD63">
            <v>49</v>
          </cell>
          <cell r="AE63">
            <v>33</v>
          </cell>
          <cell r="AF63">
            <v>33</v>
          </cell>
        </row>
        <row r="64">
          <cell r="F64">
            <v>42</v>
          </cell>
          <cell r="G64" t="str">
            <v>TOMIO</v>
          </cell>
          <cell r="H64" t="str">
            <v>Giacomo</v>
          </cell>
          <cell r="I64" t="str">
            <v>ITA19950706</v>
          </cell>
          <cell r="J64">
            <v>0</v>
          </cell>
          <cell r="K64">
            <v>7</v>
          </cell>
          <cell r="L64" t="str">
            <v/>
          </cell>
          <cell r="M64">
            <v>3</v>
          </cell>
          <cell r="N64" t="str">
            <v>ROT</v>
          </cell>
          <cell r="O64" t="str">
            <v>ROTH - SKODA</v>
          </cell>
          <cell r="P64">
            <v>1</v>
          </cell>
          <cell r="Q64">
            <v>0</v>
          </cell>
          <cell r="R64" t="str">
            <v>* TOMIO Giacomo</v>
          </cell>
          <cell r="S64" t="str">
            <v>* TOMIO Giacomo (ITA)</v>
          </cell>
          <cell r="T64" t="str">
            <v>TOMIO Giacomo</v>
          </cell>
          <cell r="U64" t="str">
            <v/>
          </cell>
          <cell r="V64" t="str">
            <v>ITA</v>
          </cell>
          <cell r="W64" t="str">
            <v>* TOMIO Giacomo (ITA) AB4</v>
          </cell>
          <cell r="X64">
            <v>1</v>
          </cell>
          <cell r="Y64" t="str">
            <v/>
          </cell>
          <cell r="Z64" t="str">
            <v/>
          </cell>
          <cell r="AA64">
            <v>42</v>
          </cell>
          <cell r="AB64">
            <v>42</v>
          </cell>
          <cell r="AC64">
            <v>6</v>
          </cell>
          <cell r="AD64" t="str">
            <v>AB4</v>
          </cell>
          <cell r="AE64">
            <v>65</v>
          </cell>
          <cell r="AF64">
            <v>65</v>
          </cell>
        </row>
        <row r="65">
          <cell r="G65" t="str">
            <v/>
          </cell>
          <cell r="H65" t="str">
            <v/>
          </cell>
          <cell r="I65" t="str">
            <v/>
          </cell>
          <cell r="J65" t="str">
            <v/>
          </cell>
          <cell r="L65" t="str">
            <v/>
          </cell>
          <cell r="M65">
            <v>2</v>
          </cell>
          <cell r="N65" t="str">
            <v/>
          </cell>
          <cell r="O65" t="str">
            <v/>
          </cell>
          <cell r="P65" t="str">
            <v/>
          </cell>
          <cell r="Q65">
            <v>0</v>
          </cell>
          <cell r="R65" t="str">
            <v/>
          </cell>
          <cell r="S65" t="str">
            <v/>
          </cell>
          <cell r="T65" t="str">
            <v/>
          </cell>
          <cell r="U65" t="str">
            <v/>
          </cell>
          <cell r="V65" t="str">
            <v/>
          </cell>
          <cell r="W65" t="str">
            <v/>
          </cell>
          <cell r="X65">
            <v>1</v>
          </cell>
          <cell r="Y65" t="str">
            <v/>
          </cell>
          <cell r="Z65" t="str">
            <v/>
          </cell>
          <cell r="AA65" t="str">
            <v/>
          </cell>
          <cell r="AB65" t="str">
            <v/>
          </cell>
          <cell r="AC65">
            <v>0</v>
          </cell>
          <cell r="AD65" t="str">
            <v/>
          </cell>
          <cell r="AE65" t="str">
            <v/>
          </cell>
          <cell r="AF65" t="str">
            <v/>
          </cell>
        </row>
        <row r="66">
          <cell r="G66" t="str">
            <v/>
          </cell>
          <cell r="H66" t="str">
            <v/>
          </cell>
          <cell r="I66" t="str">
            <v/>
          </cell>
          <cell r="J66" t="str">
            <v/>
          </cell>
          <cell r="L66" t="str">
            <v/>
          </cell>
          <cell r="M66">
            <v>6</v>
          </cell>
          <cell r="N66" t="str">
            <v/>
          </cell>
          <cell r="O66" t="str">
            <v/>
          </cell>
          <cell r="P66" t="str">
            <v/>
          </cell>
          <cell r="Q66">
            <v>0</v>
          </cell>
          <cell r="R66" t="str">
            <v/>
          </cell>
          <cell r="S66" t="str">
            <v/>
          </cell>
          <cell r="T66" t="str">
            <v/>
          </cell>
          <cell r="U66" t="str">
            <v/>
          </cell>
          <cell r="V66" t="str">
            <v/>
          </cell>
          <cell r="W66" t="str">
            <v/>
          </cell>
          <cell r="X66">
            <v>1</v>
          </cell>
          <cell r="Y66" t="str">
            <v/>
          </cell>
          <cell r="Z66" t="str">
            <v/>
          </cell>
          <cell r="AA66" t="str">
            <v/>
          </cell>
          <cell r="AB66" t="str">
            <v/>
          </cell>
          <cell r="AC66">
            <v>0</v>
          </cell>
          <cell r="AD66" t="str">
            <v/>
          </cell>
          <cell r="AE66" t="str">
            <v/>
          </cell>
          <cell r="AF66" t="str">
            <v/>
          </cell>
        </row>
        <row r="67">
          <cell r="G67" t="str">
            <v/>
          </cell>
          <cell r="H67" t="str">
            <v/>
          </cell>
          <cell r="I67" t="str">
            <v/>
          </cell>
          <cell r="J67" t="str">
            <v/>
          </cell>
          <cell r="L67" t="str">
            <v/>
          </cell>
          <cell r="M67">
            <v>0</v>
          </cell>
          <cell r="N67" t="str">
            <v/>
          </cell>
          <cell r="O67" t="str">
            <v/>
          </cell>
          <cell r="P67" t="str">
            <v/>
          </cell>
          <cell r="Q67">
            <v>0</v>
          </cell>
          <cell r="R67" t="str">
            <v/>
          </cell>
          <cell r="S67" t="str">
            <v/>
          </cell>
          <cell r="T67" t="str">
            <v/>
          </cell>
          <cell r="U67" t="str">
            <v/>
          </cell>
          <cell r="V67" t="str">
            <v/>
          </cell>
          <cell r="W67" t="str">
            <v/>
          </cell>
          <cell r="X67">
            <v>1</v>
          </cell>
          <cell r="Y67" t="str">
            <v/>
          </cell>
          <cell r="Z67" t="str">
            <v/>
          </cell>
          <cell r="AA67" t="str">
            <v/>
          </cell>
          <cell r="AB67" t="str">
            <v/>
          </cell>
          <cell r="AC67">
            <v>0</v>
          </cell>
          <cell r="AD67" t="str">
            <v/>
          </cell>
          <cell r="AE67" t="str">
            <v/>
          </cell>
          <cell r="AF67" t="str">
            <v/>
          </cell>
        </row>
        <row r="68">
          <cell r="F68">
            <v>43</v>
          </cell>
          <cell r="G68" t="str">
            <v>TRILLINI</v>
          </cell>
          <cell r="H68" t="str">
            <v>Sebastian Martin Junior</v>
          </cell>
          <cell r="I68" t="str">
            <v>ARG19940416</v>
          </cell>
          <cell r="J68">
            <v>0</v>
          </cell>
          <cell r="K68">
            <v>8</v>
          </cell>
          <cell r="L68" t="str">
            <v/>
          </cell>
          <cell r="M68">
            <v>0</v>
          </cell>
          <cell r="N68" t="str">
            <v>UNI</v>
          </cell>
          <cell r="O68" t="str">
            <v>UNIEURO WILIER</v>
          </cell>
          <cell r="P68">
            <v>0</v>
          </cell>
          <cell r="Q68">
            <v>1</v>
          </cell>
          <cell r="R68" t="str">
            <v>TRILLINI Sebastian Martin Junior</v>
          </cell>
          <cell r="S68" t="str">
            <v>TRILLINI Sebastian Martin Junior (ARG)</v>
          </cell>
          <cell r="T68" t="str">
            <v>TRILLINI Sebastian Martin Junior</v>
          </cell>
          <cell r="U68" t="str">
            <v xml:space="preserve">79ème à 1h17'21''
V:1pts G:nc J:nc </v>
          </cell>
          <cell r="V68" t="str">
            <v>ARG</v>
          </cell>
          <cell r="W68" t="str">
            <v>TRILLINI Sebastian Martin Junior (ARG)</v>
          </cell>
          <cell r="X68">
            <v>0</v>
          </cell>
          <cell r="Y68">
            <v>32</v>
          </cell>
          <cell r="Z68">
            <v>1</v>
          </cell>
          <cell r="AA68">
            <v>43</v>
          </cell>
          <cell r="AB68">
            <v>43</v>
          </cell>
          <cell r="AC68">
            <v>1</v>
          </cell>
          <cell r="AD68">
            <v>43</v>
          </cell>
          <cell r="AE68">
            <v>69</v>
          </cell>
          <cell r="AF68">
            <v>69</v>
          </cell>
        </row>
        <row r="69">
          <cell r="F69">
            <v>44</v>
          </cell>
          <cell r="G69" t="str">
            <v>CARBONI</v>
          </cell>
          <cell r="H69" t="str">
            <v>Giovanni</v>
          </cell>
          <cell r="I69" t="str">
            <v>ITA19950831</v>
          </cell>
          <cell r="J69">
            <v>0</v>
          </cell>
          <cell r="K69">
            <v>8</v>
          </cell>
          <cell r="L69" t="str">
            <v/>
          </cell>
          <cell r="M69">
            <v>0</v>
          </cell>
          <cell r="N69" t="str">
            <v>UNI</v>
          </cell>
          <cell r="O69" t="str">
            <v>UNIEURO WILIER</v>
          </cell>
          <cell r="P69">
            <v>1</v>
          </cell>
          <cell r="Q69">
            <v>1</v>
          </cell>
          <cell r="R69" t="str">
            <v>* CARBONI Giovanni</v>
          </cell>
          <cell r="S69" t="str">
            <v>* CARBONI Giovanni (ITA)</v>
          </cell>
          <cell r="T69" t="str">
            <v>CARBONI Giovanni</v>
          </cell>
          <cell r="U69" t="str">
            <v>33ème à 29'16''
V:10pts G:nc J:14ème à 29'06''</v>
          </cell>
          <cell r="V69" t="str">
            <v>ITA</v>
          </cell>
          <cell r="W69" t="str">
            <v>* CARBONI Giovanni (ITA)</v>
          </cell>
          <cell r="X69">
            <v>0</v>
          </cell>
          <cell r="Y69">
            <v>33</v>
          </cell>
          <cell r="Z69">
            <v>1</v>
          </cell>
          <cell r="AA69">
            <v>44</v>
          </cell>
          <cell r="AB69">
            <v>44</v>
          </cell>
          <cell r="AC69">
            <v>2</v>
          </cell>
          <cell r="AD69">
            <v>7</v>
          </cell>
          <cell r="AE69">
            <v>25</v>
          </cell>
          <cell r="AF69">
            <v>25</v>
          </cell>
        </row>
        <row r="70">
          <cell r="F70">
            <v>45</v>
          </cell>
          <cell r="G70" t="str">
            <v>PETILLI</v>
          </cell>
          <cell r="H70" t="str">
            <v>Simone</v>
          </cell>
          <cell r="I70" t="str">
            <v>ITA19930504</v>
          </cell>
          <cell r="J70">
            <v>0</v>
          </cell>
          <cell r="K70">
            <v>8</v>
          </cell>
          <cell r="L70" t="str">
            <v/>
          </cell>
          <cell r="M70">
            <v>0</v>
          </cell>
          <cell r="N70" t="str">
            <v>UNI</v>
          </cell>
          <cell r="O70" t="str">
            <v>UNIEURO WILIER</v>
          </cell>
          <cell r="P70">
            <v>0</v>
          </cell>
          <cell r="Q70">
            <v>1</v>
          </cell>
          <cell r="R70" t="str">
            <v>PETILLI Simone</v>
          </cell>
          <cell r="S70" t="str">
            <v>PETILLI Simone (ITA)</v>
          </cell>
          <cell r="T70" t="str">
            <v>PETILLI Simone</v>
          </cell>
          <cell r="U70" t="str">
            <v xml:space="preserve">1er
V:47pts G:15pts J:nc </v>
          </cell>
          <cell r="V70" t="str">
            <v>ITA</v>
          </cell>
          <cell r="W70" t="str">
            <v>PETILLI Simone (ITA)</v>
          </cell>
          <cell r="X70">
            <v>0</v>
          </cell>
          <cell r="Y70">
            <v>34</v>
          </cell>
          <cell r="Z70">
            <v>1</v>
          </cell>
          <cell r="AA70">
            <v>45</v>
          </cell>
          <cell r="AB70">
            <v>45</v>
          </cell>
          <cell r="AC70">
            <v>3</v>
          </cell>
          <cell r="AD70">
            <v>8</v>
          </cell>
          <cell r="AE70">
            <v>1</v>
          </cell>
          <cell r="AF70">
            <v>1</v>
          </cell>
        </row>
        <row r="71">
          <cell r="F71">
            <v>46</v>
          </cell>
          <cell r="G71" t="str">
            <v>NARDELLI</v>
          </cell>
          <cell r="H71" t="str">
            <v>Stefano</v>
          </cell>
          <cell r="I71" t="str">
            <v>ITA19931129</v>
          </cell>
          <cell r="J71">
            <v>0</v>
          </cell>
          <cell r="K71">
            <v>8</v>
          </cell>
          <cell r="L71" t="str">
            <v/>
          </cell>
          <cell r="M71">
            <v>2</v>
          </cell>
          <cell r="N71" t="str">
            <v>UNI</v>
          </cell>
          <cell r="O71" t="str">
            <v>UNIEURO WILIER</v>
          </cell>
          <cell r="P71">
            <v>0</v>
          </cell>
          <cell r="Q71">
            <v>1</v>
          </cell>
          <cell r="R71" t="str">
            <v>NARDELLI Stefano</v>
          </cell>
          <cell r="S71" t="str">
            <v>NARDELLI Stefano (ITA)</v>
          </cell>
          <cell r="T71" t="str">
            <v>NARDELLI Stefano</v>
          </cell>
          <cell r="U71" t="str">
            <v xml:space="preserve">29ème à 26'46''
V:1pts G:nc J:nc </v>
          </cell>
          <cell r="V71" t="str">
            <v>ITA</v>
          </cell>
          <cell r="W71" t="str">
            <v>NARDELLI Stefano (ITA)</v>
          </cell>
          <cell r="X71">
            <v>0</v>
          </cell>
          <cell r="Y71">
            <v>35</v>
          </cell>
          <cell r="Z71">
            <v>1</v>
          </cell>
          <cell r="AA71">
            <v>46</v>
          </cell>
          <cell r="AB71">
            <v>46</v>
          </cell>
          <cell r="AC71">
            <v>4</v>
          </cell>
          <cell r="AD71">
            <v>51</v>
          </cell>
          <cell r="AE71">
            <v>39</v>
          </cell>
          <cell r="AF71">
            <v>39</v>
          </cell>
        </row>
        <row r="72">
          <cell r="F72">
            <v>47</v>
          </cell>
          <cell r="G72" t="str">
            <v>ROTA</v>
          </cell>
          <cell r="H72" t="str">
            <v>Lorenzo</v>
          </cell>
          <cell r="I72" t="str">
            <v>ITA19950523</v>
          </cell>
          <cell r="J72">
            <v>0</v>
          </cell>
          <cell r="K72">
            <v>8</v>
          </cell>
          <cell r="L72" t="str">
            <v/>
          </cell>
          <cell r="M72">
            <v>1</v>
          </cell>
          <cell r="N72" t="str">
            <v>UNI</v>
          </cell>
          <cell r="O72" t="str">
            <v>UNIEURO WILIER</v>
          </cell>
          <cell r="P72">
            <v>1</v>
          </cell>
          <cell r="Q72">
            <v>1</v>
          </cell>
          <cell r="R72" t="str">
            <v>* ROTA Lorenzo</v>
          </cell>
          <cell r="S72" t="str">
            <v>* ROTA Lorenzo (ITA)</v>
          </cell>
          <cell r="T72" t="str">
            <v>ROTA Lorenzo</v>
          </cell>
          <cell r="U72" t="str">
            <v>34ème à 29'47''
V:9pts G:11pts J:15ème à 29'37''</v>
          </cell>
          <cell r="V72" t="str">
            <v>ITA</v>
          </cell>
          <cell r="W72" t="str">
            <v>* ROTA Lorenzo (ITA)</v>
          </cell>
          <cell r="X72">
            <v>0</v>
          </cell>
          <cell r="Y72">
            <v>36</v>
          </cell>
          <cell r="Z72">
            <v>1</v>
          </cell>
          <cell r="AA72">
            <v>47</v>
          </cell>
          <cell r="AB72">
            <v>47</v>
          </cell>
          <cell r="AC72">
            <v>5</v>
          </cell>
          <cell r="AD72">
            <v>54</v>
          </cell>
          <cell r="AE72">
            <v>11</v>
          </cell>
          <cell r="AF72">
            <v>11</v>
          </cell>
        </row>
        <row r="73">
          <cell r="F73">
            <v>48</v>
          </cell>
          <cell r="G73" t="str">
            <v>TECCHIO</v>
          </cell>
          <cell r="H73" t="str">
            <v>Marco</v>
          </cell>
          <cell r="I73" t="str">
            <v>ITA19940831</v>
          </cell>
          <cell r="J73">
            <v>0</v>
          </cell>
          <cell r="K73">
            <v>8</v>
          </cell>
          <cell r="L73" t="str">
            <v/>
          </cell>
          <cell r="M73">
            <v>3</v>
          </cell>
          <cell r="N73" t="str">
            <v>UNI</v>
          </cell>
          <cell r="O73" t="str">
            <v>UNIEURO WILIER</v>
          </cell>
          <cell r="P73">
            <v>0</v>
          </cell>
          <cell r="Q73">
            <v>1</v>
          </cell>
          <cell r="R73" t="str">
            <v>TECCHIO Marco</v>
          </cell>
          <cell r="S73" t="str">
            <v>TECCHIO Marco (ITA)</v>
          </cell>
          <cell r="T73" t="str">
            <v>TECCHIO Marco</v>
          </cell>
          <cell r="U73" t="str">
            <v xml:space="preserve">9ème à 04'18''
V:28pts G:13pts J:nc </v>
          </cell>
          <cell r="V73" t="str">
            <v>ITA</v>
          </cell>
          <cell r="W73" t="str">
            <v>TECCHIO Marco (ITA)</v>
          </cell>
          <cell r="X73">
            <v>0</v>
          </cell>
          <cell r="Y73">
            <v>37</v>
          </cell>
          <cell r="Z73">
            <v>1</v>
          </cell>
          <cell r="AA73">
            <v>48</v>
          </cell>
          <cell r="AB73">
            <v>48</v>
          </cell>
          <cell r="AC73">
            <v>6</v>
          </cell>
          <cell r="AD73">
            <v>6</v>
          </cell>
          <cell r="AE73">
            <v>6</v>
          </cell>
          <cell r="AF73">
            <v>6</v>
          </cell>
        </row>
        <row r="74"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L74" t="str">
            <v/>
          </cell>
          <cell r="M74">
            <v>4</v>
          </cell>
          <cell r="N74" t="str">
            <v/>
          </cell>
          <cell r="O74" t="str">
            <v/>
          </cell>
          <cell r="P74" t="str">
            <v/>
          </cell>
          <cell r="Q74">
            <v>0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>
            <v>1</v>
          </cell>
          <cell r="Y74" t="str">
            <v/>
          </cell>
          <cell r="Z74" t="str">
            <v/>
          </cell>
          <cell r="AA74" t="str">
            <v/>
          </cell>
          <cell r="AB74" t="str">
            <v/>
          </cell>
          <cell r="AC74">
            <v>0</v>
          </cell>
          <cell r="AD74" t="str">
            <v/>
          </cell>
          <cell r="AE74" t="str">
            <v/>
          </cell>
          <cell r="AF74" t="str">
            <v/>
          </cell>
        </row>
        <row r="75">
          <cell r="G75" t="str">
            <v/>
          </cell>
          <cell r="H75" t="str">
            <v/>
          </cell>
          <cell r="I75" t="str">
            <v/>
          </cell>
          <cell r="J75" t="str">
            <v/>
          </cell>
          <cell r="L75" t="str">
            <v/>
          </cell>
          <cell r="M75">
            <v>6</v>
          </cell>
          <cell r="N75" t="str">
            <v/>
          </cell>
          <cell r="O75" t="str">
            <v/>
          </cell>
          <cell r="P75" t="str">
            <v/>
          </cell>
          <cell r="Q75">
            <v>0</v>
          </cell>
          <cell r="R75" t="str">
            <v/>
          </cell>
          <cell r="S75" t="str">
            <v/>
          </cell>
          <cell r="T75" t="str">
            <v/>
          </cell>
          <cell r="U75" t="str">
            <v/>
          </cell>
          <cell r="V75" t="str">
            <v/>
          </cell>
          <cell r="W75" t="str">
            <v/>
          </cell>
          <cell r="X75">
            <v>1</v>
          </cell>
          <cell r="Y75" t="str">
            <v/>
          </cell>
          <cell r="Z75" t="str">
            <v/>
          </cell>
          <cell r="AA75" t="str">
            <v/>
          </cell>
          <cell r="AB75" t="str">
            <v/>
          </cell>
          <cell r="AC75">
            <v>0</v>
          </cell>
          <cell r="AD75" t="str">
            <v/>
          </cell>
          <cell r="AE75" t="str">
            <v/>
          </cell>
          <cell r="AF75" t="str">
            <v/>
          </cell>
        </row>
        <row r="76"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L76" t="str">
            <v/>
          </cell>
          <cell r="M76">
            <v>7</v>
          </cell>
          <cell r="N76" t="str">
            <v/>
          </cell>
          <cell r="O76" t="str">
            <v/>
          </cell>
          <cell r="P76" t="str">
            <v/>
          </cell>
          <cell r="Q76">
            <v>0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>
            <v>1</v>
          </cell>
          <cell r="Y76" t="str">
            <v/>
          </cell>
          <cell r="Z76" t="str">
            <v/>
          </cell>
          <cell r="AA76" t="str">
            <v/>
          </cell>
          <cell r="AB76" t="str">
            <v/>
          </cell>
          <cell r="AC76">
            <v>0</v>
          </cell>
          <cell r="AD76" t="str">
            <v/>
          </cell>
          <cell r="AE76" t="str">
            <v/>
          </cell>
          <cell r="AF76" t="str">
            <v/>
          </cell>
        </row>
        <row r="77">
          <cell r="F77">
            <v>49</v>
          </cell>
          <cell r="G77" t="str">
            <v>DILIGEART</v>
          </cell>
          <cell r="H77" t="str">
            <v>Alexis</v>
          </cell>
          <cell r="I77" t="str">
            <v>FRA19961012</v>
          </cell>
          <cell r="J77" t="str">
            <v>2016205086</v>
          </cell>
          <cell r="K77">
            <v>9</v>
          </cell>
          <cell r="L77" t="str">
            <v>2</v>
          </cell>
          <cell r="M77">
            <v>5</v>
          </cell>
          <cell r="N77" t="str">
            <v>T16</v>
          </cell>
          <cell r="O77" t="str">
            <v>OCEANE TOP 16</v>
          </cell>
          <cell r="P77">
            <v>1</v>
          </cell>
          <cell r="Q77">
            <v>1</v>
          </cell>
          <cell r="R77" t="str">
            <v>* DILIGEART Alexis</v>
          </cell>
          <cell r="S77" t="str">
            <v>* DILIGEART Alexis (FRA)</v>
          </cell>
          <cell r="T77" t="str">
            <v>DILIGEART Alexis</v>
          </cell>
          <cell r="U77" t="str">
            <v>66ème à 1h05'25''
V:4pts G:nc J:35ème à 1h05'15''</v>
          </cell>
          <cell r="V77" t="str">
            <v>FRA</v>
          </cell>
          <cell r="W77" t="str">
            <v>* DILIGEART Alexis (FRA)</v>
          </cell>
          <cell r="X77">
            <v>0</v>
          </cell>
          <cell r="Y77">
            <v>38</v>
          </cell>
          <cell r="Z77">
            <v>1</v>
          </cell>
          <cell r="AA77">
            <v>49</v>
          </cell>
          <cell r="AB77">
            <v>49</v>
          </cell>
          <cell r="AC77">
            <v>1</v>
          </cell>
          <cell r="AD77">
            <v>71</v>
          </cell>
          <cell r="AE77">
            <v>67</v>
          </cell>
          <cell r="AF77">
            <v>67</v>
          </cell>
        </row>
        <row r="78">
          <cell r="F78">
            <v>50</v>
          </cell>
          <cell r="G78" t="str">
            <v>DESLANDES</v>
          </cell>
          <cell r="H78" t="str">
            <v>Vadim</v>
          </cell>
          <cell r="I78" t="str">
            <v>FRA19940828</v>
          </cell>
          <cell r="J78" t="str">
            <v>2016014017</v>
          </cell>
          <cell r="K78">
            <v>9</v>
          </cell>
          <cell r="L78" t="str">
            <v>1</v>
          </cell>
          <cell r="M78">
            <v>0</v>
          </cell>
          <cell r="N78" t="str">
            <v>T16</v>
          </cell>
          <cell r="O78" t="str">
            <v>OCEANE TOP 16</v>
          </cell>
          <cell r="P78">
            <v>0</v>
          </cell>
          <cell r="Q78">
            <v>1</v>
          </cell>
          <cell r="R78" t="str">
            <v>DESLANDES Vadim</v>
          </cell>
          <cell r="S78" t="str">
            <v>DESLANDES Vadim (FRA)</v>
          </cell>
          <cell r="T78" t="str">
            <v>DESLANDES Vadim</v>
          </cell>
          <cell r="U78" t="str">
            <v xml:space="preserve">23ème à 20'26''
V:nc G:nc J:nc </v>
          </cell>
          <cell r="V78" t="str">
            <v>FRA</v>
          </cell>
          <cell r="W78" t="str">
            <v>DESLANDES Vadim (FRA)</v>
          </cell>
          <cell r="X78">
            <v>0</v>
          </cell>
          <cell r="Y78">
            <v>39</v>
          </cell>
          <cell r="Z78">
            <v>1</v>
          </cell>
          <cell r="AA78">
            <v>50</v>
          </cell>
          <cell r="AB78">
            <v>50</v>
          </cell>
          <cell r="AC78">
            <v>2</v>
          </cell>
          <cell r="AD78">
            <v>36</v>
          </cell>
          <cell r="AE78">
            <v>19</v>
          </cell>
          <cell r="AF78">
            <v>19</v>
          </cell>
        </row>
        <row r="79">
          <cell r="F79">
            <v>51</v>
          </cell>
          <cell r="G79" t="str">
            <v>GUICHARD</v>
          </cell>
          <cell r="H79" t="str">
            <v>Mickael</v>
          </cell>
          <cell r="I79" t="str">
            <v>FRA19930829</v>
          </cell>
          <cell r="J79" t="str">
            <v>2016015083</v>
          </cell>
          <cell r="K79">
            <v>9</v>
          </cell>
          <cell r="L79" t="str">
            <v>1</v>
          </cell>
          <cell r="M79">
            <v>0</v>
          </cell>
          <cell r="N79" t="str">
            <v>T16</v>
          </cell>
          <cell r="O79" t="str">
            <v>OCEANE TOP 16</v>
          </cell>
          <cell r="P79">
            <v>0</v>
          </cell>
          <cell r="Q79">
            <v>1</v>
          </cell>
          <cell r="R79" t="str">
            <v>GUICHARD Mickael</v>
          </cell>
          <cell r="S79" t="str">
            <v>GUICHARD Mickael (FRA)</v>
          </cell>
          <cell r="T79" t="str">
            <v>GUICHARD Mickael</v>
          </cell>
          <cell r="U79" t="str">
            <v xml:space="preserve">52ème à 48'18''
V:5pts G:nc J:nc </v>
          </cell>
          <cell r="V79" t="str">
            <v>FRA</v>
          </cell>
          <cell r="W79" t="str">
            <v>GUICHARD Mickael (FRA)</v>
          </cell>
          <cell r="X79">
            <v>0</v>
          </cell>
          <cell r="Y79">
            <v>40</v>
          </cell>
          <cell r="Z79">
            <v>1</v>
          </cell>
          <cell r="AA79">
            <v>51</v>
          </cell>
          <cell r="AB79">
            <v>51</v>
          </cell>
          <cell r="AC79">
            <v>3</v>
          </cell>
          <cell r="AD79">
            <v>56</v>
          </cell>
          <cell r="AE79">
            <v>56</v>
          </cell>
          <cell r="AF79">
            <v>56</v>
          </cell>
        </row>
        <row r="80">
          <cell r="F80">
            <v>52</v>
          </cell>
          <cell r="G80" t="str">
            <v>LE TURNIER</v>
          </cell>
          <cell r="H80" t="str">
            <v>Mathias</v>
          </cell>
          <cell r="I80" t="str">
            <v>FRA19950314</v>
          </cell>
          <cell r="J80" t="str">
            <v>2016186017</v>
          </cell>
          <cell r="K80">
            <v>9</v>
          </cell>
          <cell r="L80" t="str">
            <v>1</v>
          </cell>
          <cell r="M80">
            <v>0</v>
          </cell>
          <cell r="N80" t="str">
            <v>T16</v>
          </cell>
          <cell r="O80" t="str">
            <v>OCEANE TOP 16</v>
          </cell>
          <cell r="P80">
            <v>1</v>
          </cell>
          <cell r="Q80">
            <v>1</v>
          </cell>
          <cell r="R80" t="str">
            <v>* LE TURNIER Mathias</v>
          </cell>
          <cell r="S80" t="str">
            <v>* LE TURNIER Mathias (FRA)</v>
          </cell>
          <cell r="T80" t="str">
            <v>LE TURNIER Mathias</v>
          </cell>
          <cell r="U80" t="str">
            <v>15ème à 09'53''
V:5pts G:10pts J:6ème à 09'43''</v>
          </cell>
          <cell r="V80" t="str">
            <v>FRA</v>
          </cell>
          <cell r="W80" t="str">
            <v>* LE TURNIER Mathias (FRA)</v>
          </cell>
          <cell r="X80">
            <v>0</v>
          </cell>
          <cell r="Y80">
            <v>41</v>
          </cell>
          <cell r="Z80">
            <v>1</v>
          </cell>
          <cell r="AA80">
            <v>52</v>
          </cell>
          <cell r="AB80">
            <v>52</v>
          </cell>
          <cell r="AC80">
            <v>4</v>
          </cell>
          <cell r="AD80">
            <v>11</v>
          </cell>
          <cell r="AE80">
            <v>24</v>
          </cell>
          <cell r="AF80">
            <v>24</v>
          </cell>
        </row>
        <row r="81">
          <cell r="F81">
            <v>53</v>
          </cell>
          <cell r="G81" t="str">
            <v>QUEYRET</v>
          </cell>
          <cell r="H81" t="str">
            <v>Maxime</v>
          </cell>
          <cell r="I81" t="str">
            <v>FRA19960728</v>
          </cell>
          <cell r="J81" t="str">
            <v>2016186021</v>
          </cell>
          <cell r="K81">
            <v>9</v>
          </cell>
          <cell r="L81" t="str">
            <v>2</v>
          </cell>
          <cell r="M81">
            <v>0</v>
          </cell>
          <cell r="N81" t="str">
            <v>T16</v>
          </cell>
          <cell r="O81" t="str">
            <v>OCEANE TOP 16</v>
          </cell>
          <cell r="P81">
            <v>1</v>
          </cell>
          <cell r="Q81">
            <v>1</v>
          </cell>
          <cell r="R81" t="str">
            <v>* QUEYRET Maxime</v>
          </cell>
          <cell r="S81" t="str">
            <v>* QUEYRET Maxime (FRA)</v>
          </cell>
          <cell r="T81" t="str">
            <v>QUEYRET Maxime</v>
          </cell>
          <cell r="U81" t="str">
            <v>70ème à 1h08'31''
V:nc G:nc J:36ème à 1h08'21''</v>
          </cell>
          <cell r="V81" t="str">
            <v>FRA</v>
          </cell>
          <cell r="W81" t="str">
            <v>* QUEYRET Maxime (FRA)</v>
          </cell>
          <cell r="X81">
            <v>0</v>
          </cell>
          <cell r="Y81">
            <v>42</v>
          </cell>
          <cell r="Z81">
            <v>1</v>
          </cell>
          <cell r="AA81">
            <v>53</v>
          </cell>
          <cell r="AB81">
            <v>53</v>
          </cell>
          <cell r="AC81">
            <v>5</v>
          </cell>
          <cell r="AD81">
            <v>63</v>
          </cell>
          <cell r="AE81">
            <v>89</v>
          </cell>
          <cell r="AF81">
            <v>89</v>
          </cell>
        </row>
        <row r="82">
          <cell r="F82">
            <v>54</v>
          </cell>
          <cell r="G82" t="str">
            <v>BOURREAU</v>
          </cell>
          <cell r="H82" t="str">
            <v>Thomas</v>
          </cell>
          <cell r="I82" t="str">
            <v>FRA19940722</v>
          </cell>
          <cell r="J82" t="str">
            <v>2016205087</v>
          </cell>
          <cell r="K82">
            <v>9</v>
          </cell>
          <cell r="L82" t="str">
            <v>1</v>
          </cell>
          <cell r="M82">
            <v>3</v>
          </cell>
          <cell r="N82" t="str">
            <v>T16</v>
          </cell>
          <cell r="O82" t="str">
            <v>OCEANE TOP 16</v>
          </cell>
          <cell r="P82">
            <v>0</v>
          </cell>
          <cell r="Q82">
            <v>0</v>
          </cell>
          <cell r="R82" t="str">
            <v>BOURREAU Thomas</v>
          </cell>
          <cell r="S82" t="str">
            <v>BOURREAU Thomas (FRA)</v>
          </cell>
          <cell r="T82" t="str">
            <v>BOURREAU Thomas</v>
          </cell>
          <cell r="U82" t="str">
            <v/>
          </cell>
          <cell r="V82" t="str">
            <v>FRA</v>
          </cell>
          <cell r="W82" t="str">
            <v>BOURREAU Thomas (FRA) AB2</v>
          </cell>
          <cell r="X82">
            <v>1</v>
          </cell>
          <cell r="Y82" t="str">
            <v/>
          </cell>
          <cell r="Z82" t="str">
            <v/>
          </cell>
          <cell r="AA82">
            <v>54</v>
          </cell>
          <cell r="AB82">
            <v>54</v>
          </cell>
          <cell r="AC82">
            <v>6</v>
          </cell>
          <cell r="AD82" t="str">
            <v>AB2</v>
          </cell>
          <cell r="AE82">
            <v>107</v>
          </cell>
          <cell r="AF82">
            <v>107</v>
          </cell>
        </row>
        <row r="83">
          <cell r="G83" t="str">
            <v/>
          </cell>
          <cell r="H83" t="str">
            <v/>
          </cell>
          <cell r="I83" t="str">
            <v/>
          </cell>
          <cell r="J83" t="str">
            <v/>
          </cell>
          <cell r="L83" t="str">
            <v/>
          </cell>
          <cell r="M83">
            <v>2</v>
          </cell>
          <cell r="N83" t="str">
            <v/>
          </cell>
          <cell r="O83" t="str">
            <v/>
          </cell>
          <cell r="P83" t="str">
            <v/>
          </cell>
          <cell r="Q83">
            <v>0</v>
          </cell>
          <cell r="R83" t="str">
            <v/>
          </cell>
          <cell r="S83" t="str">
            <v/>
          </cell>
          <cell r="T83" t="str">
            <v/>
          </cell>
          <cell r="U83" t="str">
            <v/>
          </cell>
          <cell r="V83" t="str">
            <v/>
          </cell>
          <cell r="W83" t="str">
            <v/>
          </cell>
          <cell r="X83">
            <v>1</v>
          </cell>
          <cell r="Y83" t="str">
            <v/>
          </cell>
          <cell r="Z83" t="str">
            <v/>
          </cell>
          <cell r="AA83" t="str">
            <v/>
          </cell>
          <cell r="AB83" t="str">
            <v/>
          </cell>
          <cell r="AC83">
            <v>0</v>
          </cell>
          <cell r="AD83" t="str">
            <v/>
          </cell>
          <cell r="AE83" t="str">
            <v/>
          </cell>
          <cell r="AF83" t="str">
            <v/>
          </cell>
        </row>
        <row r="84"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L84" t="str">
            <v/>
          </cell>
          <cell r="M84">
            <v>5</v>
          </cell>
          <cell r="N84" t="str">
            <v/>
          </cell>
          <cell r="O84" t="str">
            <v/>
          </cell>
          <cell r="P84" t="str">
            <v/>
          </cell>
          <cell r="Q84">
            <v>0</v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>
            <v>1</v>
          </cell>
          <cell r="Y84" t="str">
            <v/>
          </cell>
          <cell r="Z84" t="str">
            <v/>
          </cell>
          <cell r="AA84" t="str">
            <v/>
          </cell>
          <cell r="AB84" t="str">
            <v/>
          </cell>
          <cell r="AC84">
            <v>0</v>
          </cell>
          <cell r="AD84" t="str">
            <v/>
          </cell>
          <cell r="AE84" t="str">
            <v/>
          </cell>
          <cell r="AF84" t="str">
            <v/>
          </cell>
        </row>
        <row r="85"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L85" t="str">
            <v/>
          </cell>
          <cell r="M85">
            <v>1</v>
          </cell>
          <cell r="N85" t="str">
            <v/>
          </cell>
          <cell r="O85" t="str">
            <v/>
          </cell>
          <cell r="P85" t="str">
            <v/>
          </cell>
          <cell r="Q85">
            <v>0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>
            <v>1</v>
          </cell>
          <cell r="Y85" t="str">
            <v/>
          </cell>
          <cell r="Z85" t="str">
            <v/>
          </cell>
          <cell r="AA85" t="str">
            <v/>
          </cell>
          <cell r="AB85" t="str">
            <v/>
          </cell>
          <cell r="AC85">
            <v>0</v>
          </cell>
          <cell r="AD85" t="str">
            <v/>
          </cell>
          <cell r="AE85" t="str">
            <v/>
          </cell>
          <cell r="AF85" t="str">
            <v/>
          </cell>
        </row>
        <row r="86">
          <cell r="F86">
            <v>55</v>
          </cell>
          <cell r="G86" t="str">
            <v>MARTIN</v>
          </cell>
          <cell r="H86" t="str">
            <v>Guillaume</v>
          </cell>
          <cell r="I86" t="str">
            <v>FRA19930609</v>
          </cell>
          <cell r="J86" t="str">
            <v>1125034092</v>
          </cell>
          <cell r="K86">
            <v>10</v>
          </cell>
          <cell r="L86" t="str">
            <v>1</v>
          </cell>
          <cell r="M86">
            <v>4</v>
          </cell>
          <cell r="N86" t="str">
            <v>CCE</v>
          </cell>
          <cell r="O86" t="str">
            <v>CC ETUPES LE DOUBS PAYS DE MONTBELIARD</v>
          </cell>
          <cell r="P86">
            <v>0</v>
          </cell>
          <cell r="Q86">
            <v>1</v>
          </cell>
          <cell r="R86" t="str">
            <v>MARTIN Guillaume</v>
          </cell>
          <cell r="S86" t="str">
            <v>MARTIN Guillaume (FRA)</v>
          </cell>
          <cell r="T86" t="str">
            <v>MARTIN Guillaume</v>
          </cell>
          <cell r="U86" t="str">
            <v xml:space="preserve">4ème à 01'05''
V:36pts G:12pts J:nc </v>
          </cell>
          <cell r="V86" t="str">
            <v>FRA</v>
          </cell>
          <cell r="W86" t="str">
            <v>MARTIN Guillaume (FRA)</v>
          </cell>
          <cell r="X86">
            <v>0</v>
          </cell>
          <cell r="Y86">
            <v>43</v>
          </cell>
          <cell r="Z86">
            <v>1</v>
          </cell>
          <cell r="AA86">
            <v>55</v>
          </cell>
          <cell r="AB86">
            <v>55</v>
          </cell>
          <cell r="AC86">
            <v>1</v>
          </cell>
          <cell r="AD86">
            <v>12</v>
          </cell>
          <cell r="AE86">
            <v>3</v>
          </cell>
          <cell r="AF86">
            <v>3</v>
          </cell>
        </row>
        <row r="87">
          <cell r="F87">
            <v>56</v>
          </cell>
          <cell r="G87" t="str">
            <v>MAISON</v>
          </cell>
          <cell r="H87" t="str">
            <v>Jérémy</v>
          </cell>
          <cell r="I87" t="str">
            <v>FRA19930721</v>
          </cell>
          <cell r="J87" t="str">
            <v>1125034151</v>
          </cell>
          <cell r="K87">
            <v>10</v>
          </cell>
          <cell r="L87" t="str">
            <v>1</v>
          </cell>
          <cell r="M87">
            <v>7</v>
          </cell>
          <cell r="N87" t="str">
            <v>CCE</v>
          </cell>
          <cell r="O87" t="str">
            <v>CC ETUPES LE DOUBS PAYS DE MONTBELIARD</v>
          </cell>
          <cell r="P87">
            <v>0</v>
          </cell>
          <cell r="Q87">
            <v>1</v>
          </cell>
          <cell r="R87" t="str">
            <v>MAISON Jérémy</v>
          </cell>
          <cell r="S87" t="str">
            <v>MAISON Jérémy (FRA)</v>
          </cell>
          <cell r="T87" t="str">
            <v>MAISON Jérémy</v>
          </cell>
          <cell r="U87" t="str">
            <v xml:space="preserve">3ème à 23''
V:36pts G:11pts J:nc </v>
          </cell>
          <cell r="V87" t="str">
            <v>FRA</v>
          </cell>
          <cell r="W87" t="str">
            <v>MAISON Jérémy (FRA)</v>
          </cell>
          <cell r="X87">
            <v>0</v>
          </cell>
          <cell r="Y87">
            <v>44</v>
          </cell>
          <cell r="Z87">
            <v>1</v>
          </cell>
          <cell r="AA87">
            <v>56</v>
          </cell>
          <cell r="AB87">
            <v>56</v>
          </cell>
          <cell r="AC87">
            <v>2</v>
          </cell>
          <cell r="AD87">
            <v>14</v>
          </cell>
          <cell r="AE87">
            <v>7</v>
          </cell>
          <cell r="AF87">
            <v>7</v>
          </cell>
        </row>
        <row r="88">
          <cell r="F88">
            <v>57</v>
          </cell>
          <cell r="G88" t="str">
            <v>PFRIMMER</v>
          </cell>
          <cell r="H88" t="str">
            <v>Arnaud</v>
          </cell>
          <cell r="I88" t="str">
            <v>FRA19960702</v>
          </cell>
          <cell r="J88" t="str">
            <v>1125034376</v>
          </cell>
          <cell r="K88">
            <v>10</v>
          </cell>
          <cell r="L88" t="str">
            <v>1</v>
          </cell>
          <cell r="M88">
            <v>6</v>
          </cell>
          <cell r="N88" t="str">
            <v>CCE</v>
          </cell>
          <cell r="O88" t="str">
            <v>CC ETUPES LE DOUBS PAYS DE MONTBELIARD</v>
          </cell>
          <cell r="P88">
            <v>1</v>
          </cell>
          <cell r="Q88">
            <v>0</v>
          </cell>
          <cell r="R88" t="str">
            <v>* PFRIMMER Arnaud</v>
          </cell>
          <cell r="S88" t="str">
            <v>* PFRIMMER Arnaud (FRA)</v>
          </cell>
          <cell r="T88" t="str">
            <v>PFRIMMER Arnaud</v>
          </cell>
          <cell r="U88" t="str">
            <v/>
          </cell>
          <cell r="V88" t="str">
            <v>FRA</v>
          </cell>
          <cell r="W88" t="str">
            <v>* PFRIMMER Arnaud (FRA) AB4</v>
          </cell>
          <cell r="X88">
            <v>1</v>
          </cell>
          <cell r="Y88" t="str">
            <v/>
          </cell>
          <cell r="Z88" t="str">
            <v/>
          </cell>
          <cell r="AA88">
            <v>57</v>
          </cell>
          <cell r="AB88">
            <v>57</v>
          </cell>
          <cell r="AC88">
            <v>3</v>
          </cell>
          <cell r="AD88" t="str">
            <v>AB4</v>
          </cell>
          <cell r="AE88">
            <v>78</v>
          </cell>
          <cell r="AF88">
            <v>78</v>
          </cell>
        </row>
        <row r="89">
          <cell r="F89">
            <v>58</v>
          </cell>
          <cell r="G89" t="str">
            <v>GOULOT</v>
          </cell>
          <cell r="H89" t="str">
            <v>Kévin</v>
          </cell>
          <cell r="I89" t="str">
            <v>FRA19940126</v>
          </cell>
          <cell r="J89" t="str">
            <v>1125034049</v>
          </cell>
          <cell r="K89">
            <v>10</v>
          </cell>
          <cell r="L89" t="str">
            <v>2</v>
          </cell>
          <cell r="M89">
            <v>0</v>
          </cell>
          <cell r="N89" t="str">
            <v>CCE</v>
          </cell>
          <cell r="O89" t="str">
            <v>CC ETUPES LE DOUBS PAYS DE MONTBELIARD</v>
          </cell>
          <cell r="P89">
            <v>0</v>
          </cell>
          <cell r="Q89">
            <v>0</v>
          </cell>
          <cell r="R89" t="str">
            <v>GOULOT Kévin</v>
          </cell>
          <cell r="S89" t="str">
            <v>GOULOT Kévin (FRA)</v>
          </cell>
          <cell r="T89" t="str">
            <v>GOULOT Kévin</v>
          </cell>
          <cell r="U89" t="str">
            <v/>
          </cell>
          <cell r="V89" t="str">
            <v>FRA</v>
          </cell>
          <cell r="W89" t="str">
            <v>GOULOT Kévin (FRA) NP1</v>
          </cell>
          <cell r="X89">
            <v>1</v>
          </cell>
          <cell r="Y89" t="str">
            <v/>
          </cell>
          <cell r="Z89" t="str">
            <v/>
          </cell>
          <cell r="AA89">
            <v>58</v>
          </cell>
          <cell r="AB89">
            <v>58</v>
          </cell>
          <cell r="AC89">
            <v>4</v>
          </cell>
          <cell r="AD89" t="str">
            <v>NP1</v>
          </cell>
          <cell r="AE89">
            <v>112</v>
          </cell>
          <cell r="AF89" t="str">
            <v>NP</v>
          </cell>
        </row>
        <row r="90">
          <cell r="F90">
            <v>59</v>
          </cell>
          <cell r="G90" t="str">
            <v>VINCENT</v>
          </cell>
          <cell r="H90" t="str">
            <v>Léo</v>
          </cell>
          <cell r="I90" t="str">
            <v>FRA19951106</v>
          </cell>
          <cell r="J90" t="str">
            <v>1125034141</v>
          </cell>
          <cell r="K90">
            <v>10</v>
          </cell>
          <cell r="L90" t="str">
            <v>1</v>
          </cell>
          <cell r="M90">
            <v>0</v>
          </cell>
          <cell r="N90" t="str">
            <v>CCE</v>
          </cell>
          <cell r="O90" t="str">
            <v>CC ETUPES LE DOUBS PAYS DE MONTBELIARD</v>
          </cell>
          <cell r="P90">
            <v>1</v>
          </cell>
          <cell r="Q90">
            <v>1</v>
          </cell>
          <cell r="R90" t="str">
            <v>* VINCENT Léo</v>
          </cell>
          <cell r="S90" t="str">
            <v>* VINCENT Léo (FRA)</v>
          </cell>
          <cell r="T90" t="str">
            <v>VINCENT Léo</v>
          </cell>
          <cell r="U90" t="str">
            <v>12ème à 09'14''
V:41pts G:14pts J:5ème à 09'04''</v>
          </cell>
          <cell r="V90" t="str">
            <v>FRA</v>
          </cell>
          <cell r="W90" t="str">
            <v>* VINCENT Léo (FRA)</v>
          </cell>
          <cell r="X90">
            <v>0</v>
          </cell>
          <cell r="Y90">
            <v>45</v>
          </cell>
          <cell r="Z90">
            <v>1</v>
          </cell>
          <cell r="AA90">
            <v>59</v>
          </cell>
          <cell r="AB90">
            <v>59</v>
          </cell>
          <cell r="AC90">
            <v>5</v>
          </cell>
          <cell r="AD90">
            <v>1</v>
          </cell>
          <cell r="AE90">
            <v>48</v>
          </cell>
          <cell r="AF90">
            <v>48</v>
          </cell>
        </row>
        <row r="91">
          <cell r="F91">
            <v>60</v>
          </cell>
          <cell r="G91" t="str">
            <v>DOUBEY</v>
          </cell>
          <cell r="H91" t="str">
            <v>Fabien</v>
          </cell>
          <cell r="I91" t="str">
            <v>FRA19931021</v>
          </cell>
          <cell r="J91" t="str">
            <v>1125034074</v>
          </cell>
          <cell r="K91">
            <v>10</v>
          </cell>
          <cell r="L91" t="str">
            <v>1</v>
          </cell>
          <cell r="M91">
            <v>0</v>
          </cell>
          <cell r="N91" t="str">
            <v>CCE</v>
          </cell>
          <cell r="O91" t="str">
            <v>CC ETUPES LE DOUBS PAYS DE MONTBELIARD</v>
          </cell>
          <cell r="P91">
            <v>0</v>
          </cell>
          <cell r="Q91">
            <v>1</v>
          </cell>
          <cell r="R91" t="str">
            <v>DOUBEY Fabien</v>
          </cell>
          <cell r="S91" t="str">
            <v>DOUBEY Fabien (FRA)</v>
          </cell>
          <cell r="T91" t="str">
            <v>DOUBEY Fabien</v>
          </cell>
          <cell r="U91" t="str">
            <v xml:space="preserve">35ème à 30'42''
V:nc G:2pts J:nc </v>
          </cell>
          <cell r="V91" t="str">
            <v>FRA</v>
          </cell>
          <cell r="W91" t="str">
            <v>DOUBEY Fabien (FRA)</v>
          </cell>
          <cell r="X91">
            <v>0</v>
          </cell>
          <cell r="Y91">
            <v>46</v>
          </cell>
          <cell r="Z91">
            <v>1</v>
          </cell>
          <cell r="AA91">
            <v>60</v>
          </cell>
          <cell r="AB91">
            <v>60</v>
          </cell>
          <cell r="AC91">
            <v>6</v>
          </cell>
          <cell r="AD91">
            <v>50</v>
          </cell>
          <cell r="AE91">
            <v>52</v>
          </cell>
          <cell r="AF91">
            <v>52</v>
          </cell>
        </row>
        <row r="92"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L92" t="str">
            <v/>
          </cell>
          <cell r="M92">
            <v>0</v>
          </cell>
          <cell r="N92" t="str">
            <v/>
          </cell>
          <cell r="O92" t="str">
            <v/>
          </cell>
          <cell r="P92" t="str">
            <v/>
          </cell>
          <cell r="Q92">
            <v>0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>
            <v>1</v>
          </cell>
          <cell r="Y92" t="str">
            <v/>
          </cell>
          <cell r="Z92" t="str">
            <v/>
          </cell>
          <cell r="AA92" t="str">
            <v/>
          </cell>
          <cell r="AB92" t="str">
            <v/>
          </cell>
          <cell r="AC92">
            <v>0</v>
          </cell>
          <cell r="AD92" t="str">
            <v/>
          </cell>
          <cell r="AE92" t="str">
            <v/>
          </cell>
          <cell r="AF92" t="str">
            <v/>
          </cell>
        </row>
        <row r="93">
          <cell r="G93" t="str">
            <v/>
          </cell>
          <cell r="H93" t="str">
            <v/>
          </cell>
          <cell r="I93" t="str">
            <v/>
          </cell>
          <cell r="J93" t="str">
            <v/>
          </cell>
          <cell r="L93" t="str">
            <v/>
          </cell>
          <cell r="M93">
            <v>7</v>
          </cell>
          <cell r="N93" t="str">
            <v/>
          </cell>
          <cell r="O93" t="str">
            <v/>
          </cell>
          <cell r="P93" t="str">
            <v/>
          </cell>
          <cell r="Q93">
            <v>0</v>
          </cell>
          <cell r="R93" t="str">
            <v/>
          </cell>
          <cell r="S93" t="str">
            <v/>
          </cell>
          <cell r="T93" t="str">
            <v/>
          </cell>
          <cell r="U93" t="str">
            <v/>
          </cell>
          <cell r="V93" t="str">
            <v/>
          </cell>
          <cell r="W93" t="str">
            <v/>
          </cell>
          <cell r="X93">
            <v>1</v>
          </cell>
          <cell r="Y93" t="str">
            <v/>
          </cell>
          <cell r="Z93" t="str">
            <v/>
          </cell>
          <cell r="AA93" t="str">
            <v/>
          </cell>
          <cell r="AB93" t="str">
            <v/>
          </cell>
          <cell r="AC93">
            <v>0</v>
          </cell>
          <cell r="AD93" t="str">
            <v/>
          </cell>
          <cell r="AE93" t="str">
            <v/>
          </cell>
          <cell r="AF93" t="str">
            <v/>
          </cell>
        </row>
        <row r="94">
          <cell r="G94" t="str">
            <v/>
          </cell>
          <cell r="H94" t="str">
            <v/>
          </cell>
          <cell r="I94" t="str">
            <v/>
          </cell>
          <cell r="J94" t="str">
            <v/>
          </cell>
          <cell r="L94" t="str">
            <v/>
          </cell>
          <cell r="M94">
            <v>1</v>
          </cell>
          <cell r="N94" t="str">
            <v/>
          </cell>
          <cell r="O94" t="str">
            <v/>
          </cell>
          <cell r="P94" t="str">
            <v/>
          </cell>
          <cell r="Q94">
            <v>0</v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 t="str">
            <v/>
          </cell>
          <cell r="X94">
            <v>1</v>
          </cell>
          <cell r="Y94" t="str">
            <v/>
          </cell>
          <cell r="Z94" t="str">
            <v/>
          </cell>
          <cell r="AA94" t="str">
            <v/>
          </cell>
          <cell r="AB94" t="str">
            <v/>
          </cell>
          <cell r="AC94">
            <v>0</v>
          </cell>
          <cell r="AD94" t="str">
            <v/>
          </cell>
          <cell r="AE94" t="str">
            <v/>
          </cell>
          <cell r="AF94" t="str">
            <v/>
          </cell>
        </row>
        <row r="95">
          <cell r="F95">
            <v>61</v>
          </cell>
          <cell r="G95" t="str">
            <v>DUFOUR</v>
          </cell>
          <cell r="H95" t="str">
            <v>Valentin</v>
          </cell>
          <cell r="I95" t="str">
            <v>FRA19930615</v>
          </cell>
          <cell r="J95" t="str">
            <v>2231053484</v>
          </cell>
          <cell r="K95">
            <v>11</v>
          </cell>
          <cell r="L95" t="str">
            <v>1</v>
          </cell>
          <cell r="M95">
            <v>4</v>
          </cell>
          <cell r="N95" t="str">
            <v>GSCB</v>
          </cell>
          <cell r="O95" t="str">
            <v>GSC BLAGNAC VELO SPORT 31</v>
          </cell>
          <cell r="P95">
            <v>0</v>
          </cell>
          <cell r="Q95">
            <v>0</v>
          </cell>
          <cell r="R95" t="str">
            <v>DUFOUR Valentin</v>
          </cell>
          <cell r="S95" t="str">
            <v>DUFOUR Valentin (FRA)</v>
          </cell>
          <cell r="T95" t="str">
            <v>DUFOUR Valentin</v>
          </cell>
          <cell r="U95" t="str">
            <v/>
          </cell>
          <cell r="V95" t="str">
            <v>FRA</v>
          </cell>
          <cell r="W95" t="str">
            <v>DUFOUR Valentin (FRA) AB2</v>
          </cell>
          <cell r="X95">
            <v>1</v>
          </cell>
          <cell r="Y95" t="str">
            <v/>
          </cell>
          <cell r="Z95" t="str">
            <v/>
          </cell>
          <cell r="AA95">
            <v>61</v>
          </cell>
          <cell r="AB95">
            <v>61</v>
          </cell>
          <cell r="AC95">
            <v>1</v>
          </cell>
          <cell r="AD95" t="str">
            <v>AB2</v>
          </cell>
          <cell r="AE95">
            <v>26</v>
          </cell>
          <cell r="AF95">
            <v>26</v>
          </cell>
        </row>
        <row r="96">
          <cell r="F96">
            <v>62</v>
          </cell>
          <cell r="G96" t="str">
            <v>MALBERT</v>
          </cell>
          <cell r="H96" t="str">
            <v>Mathieu</v>
          </cell>
          <cell r="I96" t="str">
            <v>FRA19930519</v>
          </cell>
          <cell r="J96" t="str">
            <v>2231053483</v>
          </cell>
          <cell r="K96">
            <v>11</v>
          </cell>
          <cell r="L96" t="str">
            <v>1</v>
          </cell>
          <cell r="M96">
            <v>3</v>
          </cell>
          <cell r="N96" t="str">
            <v>GSCB</v>
          </cell>
          <cell r="O96" t="str">
            <v>GSC BLAGNAC VELO SPORT 31</v>
          </cell>
          <cell r="P96">
            <v>0</v>
          </cell>
          <cell r="Q96">
            <v>1</v>
          </cell>
          <cell r="R96" t="str">
            <v>MALBERT Mathieu</v>
          </cell>
          <cell r="S96" t="str">
            <v>MALBERT Mathieu (FRA)</v>
          </cell>
          <cell r="T96" t="str">
            <v>MALBERT Mathieu</v>
          </cell>
          <cell r="U96" t="str">
            <v xml:space="preserve">40ème à 37'31''
V:nc G:4pts J:nc </v>
          </cell>
          <cell r="V96" t="str">
            <v>FRA</v>
          </cell>
          <cell r="W96" t="str">
            <v>MALBERT Mathieu (FRA)</v>
          </cell>
          <cell r="X96">
            <v>0</v>
          </cell>
          <cell r="Y96">
            <v>47</v>
          </cell>
          <cell r="Z96">
            <v>1</v>
          </cell>
          <cell r="AA96">
            <v>62</v>
          </cell>
          <cell r="AB96">
            <v>62</v>
          </cell>
          <cell r="AC96">
            <v>2</v>
          </cell>
          <cell r="AD96">
            <v>34</v>
          </cell>
          <cell r="AE96">
            <v>35</v>
          </cell>
          <cell r="AF96">
            <v>35</v>
          </cell>
        </row>
        <row r="97">
          <cell r="F97">
            <v>63</v>
          </cell>
          <cell r="G97" t="str">
            <v>FONT MAS</v>
          </cell>
          <cell r="H97" t="str">
            <v>Bernat</v>
          </cell>
          <cell r="I97" t="str">
            <v>ESP19940207</v>
          </cell>
          <cell r="J97" t="str">
            <v>2231053029</v>
          </cell>
          <cell r="K97">
            <v>11</v>
          </cell>
          <cell r="L97" t="str">
            <v>1</v>
          </cell>
          <cell r="M97">
            <v>5</v>
          </cell>
          <cell r="N97" t="str">
            <v>GSCB</v>
          </cell>
          <cell r="O97" t="str">
            <v>GSC BLAGNAC VELO SPORT 31</v>
          </cell>
          <cell r="P97">
            <v>0</v>
          </cell>
          <cell r="Q97">
            <v>1</v>
          </cell>
          <cell r="R97" t="str">
            <v>FONT MAS Bernat</v>
          </cell>
          <cell r="S97" t="str">
            <v>FONT MAS Bernat (ESP)</v>
          </cell>
          <cell r="T97" t="str">
            <v>FONT MAS Bernat</v>
          </cell>
          <cell r="U97" t="str">
            <v xml:space="preserve">58ème à 54'58''
V:1pts G:nc J:nc </v>
          </cell>
          <cell r="V97" t="str">
            <v>ESP</v>
          </cell>
          <cell r="W97" t="str">
            <v>FONT MAS Bernat (ESP)</v>
          </cell>
          <cell r="X97">
            <v>0</v>
          </cell>
          <cell r="Y97">
            <v>48</v>
          </cell>
          <cell r="Z97">
            <v>1</v>
          </cell>
          <cell r="AA97">
            <v>63</v>
          </cell>
          <cell r="AB97">
            <v>63</v>
          </cell>
          <cell r="AC97">
            <v>3</v>
          </cell>
          <cell r="AD97">
            <v>35</v>
          </cell>
          <cell r="AE97">
            <v>95</v>
          </cell>
          <cell r="AF97">
            <v>95</v>
          </cell>
        </row>
        <row r="98">
          <cell r="F98">
            <v>64</v>
          </cell>
          <cell r="G98" t="str">
            <v>KOHL</v>
          </cell>
          <cell r="H98" t="str">
            <v>Roman</v>
          </cell>
          <cell r="I98" t="str">
            <v>FRA19961119</v>
          </cell>
          <cell r="J98" t="str">
            <v>2231053362</v>
          </cell>
          <cell r="K98">
            <v>11</v>
          </cell>
          <cell r="L98" t="str">
            <v>2</v>
          </cell>
          <cell r="M98">
            <v>6</v>
          </cell>
          <cell r="N98" t="str">
            <v>GSCB</v>
          </cell>
          <cell r="O98" t="str">
            <v>GSC BLAGNAC VELO SPORT 31</v>
          </cell>
          <cell r="P98">
            <v>1</v>
          </cell>
          <cell r="Q98">
            <v>0</v>
          </cell>
          <cell r="R98" t="str">
            <v>* KOHL Roman</v>
          </cell>
          <cell r="S98" t="str">
            <v>* KOHL Roman (FRA)</v>
          </cell>
          <cell r="T98" t="str">
            <v>KOHL Roman</v>
          </cell>
          <cell r="U98" t="str">
            <v/>
          </cell>
          <cell r="V98" t="str">
            <v>FRA</v>
          </cell>
          <cell r="W98" t="str">
            <v>* KOHL Roman (FRA) AB3</v>
          </cell>
          <cell r="X98">
            <v>1</v>
          </cell>
          <cell r="Y98" t="str">
            <v/>
          </cell>
          <cell r="Z98" t="str">
            <v/>
          </cell>
          <cell r="AA98">
            <v>64</v>
          </cell>
          <cell r="AB98">
            <v>64</v>
          </cell>
          <cell r="AC98">
            <v>4</v>
          </cell>
          <cell r="AD98" t="str">
            <v>AB3</v>
          </cell>
          <cell r="AE98">
            <v>71</v>
          </cell>
          <cell r="AF98">
            <v>71</v>
          </cell>
        </row>
        <row r="99">
          <cell r="F99">
            <v>65</v>
          </cell>
          <cell r="G99" t="str">
            <v>LOUSTAU</v>
          </cell>
          <cell r="H99" t="str">
            <v>Vincent</v>
          </cell>
          <cell r="I99" t="str">
            <v>FRA19940522</v>
          </cell>
          <cell r="J99" t="str">
            <v>2231053472</v>
          </cell>
          <cell r="K99">
            <v>11</v>
          </cell>
          <cell r="L99" t="str">
            <v>1</v>
          </cell>
          <cell r="M99">
            <v>2</v>
          </cell>
          <cell r="N99" t="str">
            <v>GSCB</v>
          </cell>
          <cell r="O99" t="str">
            <v>GSC BLAGNAC VELO SPORT 31</v>
          </cell>
          <cell r="P99">
            <v>0</v>
          </cell>
          <cell r="Q99">
            <v>1</v>
          </cell>
          <cell r="R99" t="str">
            <v>LOUSTAU Vincent</v>
          </cell>
          <cell r="S99" t="str">
            <v>LOUSTAU Vincent (FRA)</v>
          </cell>
          <cell r="T99" t="str">
            <v>LOUSTAU Vincent</v>
          </cell>
          <cell r="U99" t="str">
            <v xml:space="preserve">38ème à 32'12''
V:nc G:nc J:nc </v>
          </cell>
          <cell r="V99" t="str">
            <v>FRA</v>
          </cell>
          <cell r="W99" t="str">
            <v>LOUSTAU Vincent (FRA)</v>
          </cell>
          <cell r="X99">
            <v>0</v>
          </cell>
          <cell r="Y99">
            <v>49</v>
          </cell>
          <cell r="Z99">
            <v>1</v>
          </cell>
          <cell r="AA99">
            <v>65</v>
          </cell>
          <cell r="AB99">
            <v>65</v>
          </cell>
          <cell r="AC99">
            <v>5</v>
          </cell>
          <cell r="AD99">
            <v>25</v>
          </cell>
          <cell r="AE99">
            <v>93</v>
          </cell>
          <cell r="AF99">
            <v>93</v>
          </cell>
        </row>
        <row r="100">
          <cell r="F100">
            <v>66</v>
          </cell>
          <cell r="G100" t="str">
            <v>GINESTET</v>
          </cell>
          <cell r="H100" t="str">
            <v>Ugo</v>
          </cell>
          <cell r="I100" t="str">
            <v>FRA19951215</v>
          </cell>
          <cell r="J100" t="str">
            <v>2231053082</v>
          </cell>
          <cell r="K100">
            <v>11</v>
          </cell>
          <cell r="L100" t="str">
            <v>2</v>
          </cell>
          <cell r="M100">
            <v>0</v>
          </cell>
          <cell r="N100" t="str">
            <v>GSCB</v>
          </cell>
          <cell r="O100" t="str">
            <v>GSC BLAGNAC VELO SPORT 31</v>
          </cell>
          <cell r="P100">
            <v>1</v>
          </cell>
          <cell r="Q100">
            <v>0</v>
          </cell>
          <cell r="R100" t="str">
            <v>* GINESTET Ugo</v>
          </cell>
          <cell r="S100" t="str">
            <v>* GINESTET Ugo (FRA)</v>
          </cell>
          <cell r="T100" t="str">
            <v>GINESTET Ugo</v>
          </cell>
          <cell r="U100" t="str">
            <v/>
          </cell>
          <cell r="V100" t="str">
            <v>FRA</v>
          </cell>
          <cell r="W100" t="str">
            <v>* GINESTET Ugo (FRA) AB2</v>
          </cell>
          <cell r="X100">
            <v>1</v>
          </cell>
          <cell r="Y100" t="str">
            <v/>
          </cell>
          <cell r="Z100" t="str">
            <v/>
          </cell>
          <cell r="AA100">
            <v>66</v>
          </cell>
          <cell r="AB100">
            <v>66</v>
          </cell>
          <cell r="AC100">
            <v>6</v>
          </cell>
          <cell r="AD100" t="str">
            <v>AB2</v>
          </cell>
          <cell r="AE100">
            <v>59</v>
          </cell>
          <cell r="AF100">
            <v>59</v>
          </cell>
        </row>
        <row r="101"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L101" t="str">
            <v/>
          </cell>
          <cell r="M101">
            <v>0</v>
          </cell>
          <cell r="N101" t="str">
            <v/>
          </cell>
          <cell r="O101" t="str">
            <v/>
          </cell>
          <cell r="P101" t="str">
            <v/>
          </cell>
          <cell r="Q101">
            <v>0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>
            <v>1</v>
          </cell>
          <cell r="Y101" t="str">
            <v/>
          </cell>
          <cell r="Z101" t="str">
            <v/>
          </cell>
          <cell r="AA101" t="str">
            <v/>
          </cell>
          <cell r="AB101" t="str">
            <v/>
          </cell>
          <cell r="AC101">
            <v>0</v>
          </cell>
          <cell r="AD101" t="str">
            <v/>
          </cell>
          <cell r="AE101" t="str">
            <v/>
          </cell>
          <cell r="AF101" t="str">
            <v/>
          </cell>
        </row>
        <row r="102"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L102" t="str">
            <v/>
          </cell>
          <cell r="M102">
            <v>0</v>
          </cell>
          <cell r="N102" t="str">
            <v/>
          </cell>
          <cell r="O102" t="str">
            <v/>
          </cell>
          <cell r="P102" t="str">
            <v/>
          </cell>
          <cell r="Q102">
            <v>0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>
            <v>1</v>
          </cell>
          <cell r="Y102" t="str">
            <v/>
          </cell>
          <cell r="Z102" t="str">
            <v/>
          </cell>
          <cell r="AA102" t="str">
            <v/>
          </cell>
          <cell r="AB102" t="str">
            <v/>
          </cell>
          <cell r="AC102">
            <v>0</v>
          </cell>
          <cell r="AD102" t="str">
            <v/>
          </cell>
          <cell r="AE102" t="str">
            <v/>
          </cell>
          <cell r="AF102" t="str">
            <v/>
          </cell>
        </row>
        <row r="103"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L103" t="str">
            <v/>
          </cell>
          <cell r="M103">
            <v>0</v>
          </cell>
          <cell r="N103" t="str">
            <v/>
          </cell>
          <cell r="O103" t="str">
            <v/>
          </cell>
          <cell r="P103" t="str">
            <v/>
          </cell>
          <cell r="Q103">
            <v>0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>
            <v>1</v>
          </cell>
          <cell r="Y103" t="str">
            <v/>
          </cell>
          <cell r="Z103" t="str">
            <v/>
          </cell>
          <cell r="AA103" t="str">
            <v/>
          </cell>
          <cell r="AB103" t="str">
            <v/>
          </cell>
          <cell r="AC103">
            <v>0</v>
          </cell>
          <cell r="AD103" t="str">
            <v/>
          </cell>
          <cell r="AE103" t="str">
            <v/>
          </cell>
          <cell r="AF103" t="str">
            <v/>
          </cell>
        </row>
        <row r="104">
          <cell r="F104">
            <v>67</v>
          </cell>
          <cell r="G104" t="str">
            <v>CAVANAGH</v>
          </cell>
          <cell r="H104" t="str">
            <v>Ryan</v>
          </cell>
          <cell r="I104" t="str">
            <v>AUS19951122</v>
          </cell>
          <cell r="J104" t="str">
            <v>2442015386</v>
          </cell>
          <cell r="K104">
            <v>12</v>
          </cell>
          <cell r="L104" t="str">
            <v>2</v>
          </cell>
          <cell r="M104">
            <v>7</v>
          </cell>
          <cell r="N104" t="str">
            <v>CR4C</v>
          </cell>
          <cell r="O104" t="str">
            <v>CR4C ROANNE</v>
          </cell>
          <cell r="P104">
            <v>1</v>
          </cell>
          <cell r="Q104">
            <v>0</v>
          </cell>
          <cell r="R104" t="str">
            <v>* CAVANAGH Ryan</v>
          </cell>
          <cell r="S104" t="str">
            <v>* CAVANAGH Ryan (AUS)</v>
          </cell>
          <cell r="T104" t="str">
            <v>CAVANAGH Ryan</v>
          </cell>
          <cell r="U104" t="str">
            <v/>
          </cell>
          <cell r="V104" t="str">
            <v>AUS</v>
          </cell>
          <cell r="W104" t="str">
            <v>* CAVANAGH Ryan (AUS) AB2</v>
          </cell>
          <cell r="X104">
            <v>1</v>
          </cell>
          <cell r="Y104" t="str">
            <v/>
          </cell>
          <cell r="Z104" t="str">
            <v/>
          </cell>
          <cell r="AA104">
            <v>67</v>
          </cell>
          <cell r="AB104">
            <v>67</v>
          </cell>
          <cell r="AC104">
            <v>1</v>
          </cell>
          <cell r="AD104" t="str">
            <v>AB2</v>
          </cell>
          <cell r="AE104">
            <v>74</v>
          </cell>
          <cell r="AF104">
            <v>74</v>
          </cell>
        </row>
        <row r="105">
          <cell r="F105">
            <v>68</v>
          </cell>
          <cell r="G105" t="str">
            <v>DEVERCHERE</v>
          </cell>
          <cell r="H105" t="str">
            <v>Valentin</v>
          </cell>
          <cell r="I105" t="str">
            <v>FRA19950626</v>
          </cell>
          <cell r="J105" t="str">
            <v>2442015528</v>
          </cell>
          <cell r="K105">
            <v>12</v>
          </cell>
          <cell r="L105" t="str">
            <v>1</v>
          </cell>
          <cell r="M105">
            <v>4</v>
          </cell>
          <cell r="N105" t="str">
            <v>CR4C</v>
          </cell>
          <cell r="O105" t="str">
            <v>CR4C ROANNE</v>
          </cell>
          <cell r="P105">
            <v>1</v>
          </cell>
          <cell r="Q105">
            <v>1</v>
          </cell>
          <cell r="R105" t="str">
            <v>* DEVERCHERE Valentin</v>
          </cell>
          <cell r="S105" t="str">
            <v>* DEVERCHERE Valentin (FRA)</v>
          </cell>
          <cell r="T105" t="str">
            <v>DEVERCHERE Valentin</v>
          </cell>
          <cell r="U105" t="str">
            <v>73ème à 1h11'19''
V:17pts G:2pts J:37ème à 1h11'09''</v>
          </cell>
          <cell r="V105" t="str">
            <v>FRA</v>
          </cell>
          <cell r="W105" t="str">
            <v>* DEVERCHERE Valentin (FRA)</v>
          </cell>
          <cell r="X105">
            <v>0</v>
          </cell>
          <cell r="Y105">
            <v>50</v>
          </cell>
          <cell r="Z105">
            <v>1</v>
          </cell>
          <cell r="AA105">
            <v>68</v>
          </cell>
          <cell r="AB105">
            <v>68</v>
          </cell>
          <cell r="AC105">
            <v>2</v>
          </cell>
          <cell r="AD105">
            <v>66</v>
          </cell>
          <cell r="AE105">
            <v>103</v>
          </cell>
          <cell r="AF105">
            <v>103</v>
          </cell>
        </row>
        <row r="106">
          <cell r="F106">
            <v>69</v>
          </cell>
          <cell r="G106" t="str">
            <v>LASSAIGNE</v>
          </cell>
          <cell r="H106" t="str">
            <v>Thomas</v>
          </cell>
          <cell r="I106" t="str">
            <v>FRA19950522</v>
          </cell>
          <cell r="J106" t="str">
            <v>2442015529</v>
          </cell>
          <cell r="K106">
            <v>12</v>
          </cell>
          <cell r="L106" t="str">
            <v>1</v>
          </cell>
          <cell r="M106">
            <v>3</v>
          </cell>
          <cell r="N106" t="str">
            <v>CR4C</v>
          </cell>
          <cell r="O106" t="str">
            <v>CR4C ROANNE</v>
          </cell>
          <cell r="P106">
            <v>1</v>
          </cell>
          <cell r="Q106">
            <v>0</v>
          </cell>
          <cell r="R106" t="str">
            <v>* LASSAIGNE Thomas</v>
          </cell>
          <cell r="S106" t="str">
            <v>* LASSAIGNE Thomas (FRA)</v>
          </cell>
          <cell r="T106" t="str">
            <v>LASSAIGNE Thomas</v>
          </cell>
          <cell r="U106" t="str">
            <v/>
          </cell>
          <cell r="V106" t="str">
            <v>FRA</v>
          </cell>
          <cell r="W106" t="str">
            <v>* LASSAIGNE Thomas (FRA) AB3</v>
          </cell>
          <cell r="X106">
            <v>1</v>
          </cell>
          <cell r="Y106" t="str">
            <v/>
          </cell>
          <cell r="Z106" t="str">
            <v/>
          </cell>
          <cell r="AA106">
            <v>69</v>
          </cell>
          <cell r="AB106">
            <v>69</v>
          </cell>
          <cell r="AC106">
            <v>3</v>
          </cell>
          <cell r="AD106" t="str">
            <v>AB3</v>
          </cell>
          <cell r="AE106">
            <v>106</v>
          </cell>
          <cell r="AF106">
            <v>106</v>
          </cell>
        </row>
        <row r="107">
          <cell r="F107">
            <v>70</v>
          </cell>
          <cell r="G107" t="str">
            <v>PAPILLON</v>
          </cell>
          <cell r="H107" t="str">
            <v>Lucas</v>
          </cell>
          <cell r="I107" t="str">
            <v>FRA19940425</v>
          </cell>
          <cell r="J107" t="str">
            <v>2442015366</v>
          </cell>
          <cell r="K107">
            <v>12</v>
          </cell>
          <cell r="L107" t="str">
            <v>1</v>
          </cell>
          <cell r="M107">
            <v>1</v>
          </cell>
          <cell r="N107" t="str">
            <v>CR4C</v>
          </cell>
          <cell r="O107" t="str">
            <v>CR4C ROANNE</v>
          </cell>
          <cell r="P107">
            <v>0</v>
          </cell>
          <cell r="Q107">
            <v>1</v>
          </cell>
          <cell r="R107" t="str">
            <v>PAPILLON Lucas</v>
          </cell>
          <cell r="S107" t="str">
            <v>PAPILLON Lucas (FRA)</v>
          </cell>
          <cell r="T107" t="str">
            <v>PAPILLON Lucas</v>
          </cell>
          <cell r="U107" t="str">
            <v xml:space="preserve">5ème à 02'04''
V:21pts G:3pts J:nc </v>
          </cell>
          <cell r="V107" t="str">
            <v>FRA</v>
          </cell>
          <cell r="W107" t="str">
            <v>PAPILLON Lucas (FRA)</v>
          </cell>
          <cell r="X107">
            <v>0</v>
          </cell>
          <cell r="Y107">
            <v>51</v>
          </cell>
          <cell r="Z107">
            <v>1</v>
          </cell>
          <cell r="AA107">
            <v>70</v>
          </cell>
          <cell r="AB107">
            <v>70</v>
          </cell>
          <cell r="AC107">
            <v>4</v>
          </cell>
          <cell r="AD107">
            <v>15</v>
          </cell>
          <cell r="AE107">
            <v>8</v>
          </cell>
          <cell r="AF107">
            <v>8</v>
          </cell>
        </row>
        <row r="108">
          <cell r="F108">
            <v>71</v>
          </cell>
          <cell r="G108" t="str">
            <v>RASCLE</v>
          </cell>
          <cell r="H108" t="str">
            <v>Teddy</v>
          </cell>
          <cell r="I108" t="str">
            <v>FRA19961219</v>
          </cell>
          <cell r="J108" t="str">
            <v>2442015317</v>
          </cell>
          <cell r="K108">
            <v>12</v>
          </cell>
          <cell r="L108" t="str">
            <v>2</v>
          </cell>
          <cell r="M108">
            <v>2</v>
          </cell>
          <cell r="N108" t="str">
            <v>CR4C</v>
          </cell>
          <cell r="O108" t="str">
            <v>CR4C ROANNE</v>
          </cell>
          <cell r="P108">
            <v>1</v>
          </cell>
          <cell r="Q108">
            <v>1</v>
          </cell>
          <cell r="R108" t="str">
            <v>* RASCLE Teddy</v>
          </cell>
          <cell r="S108" t="str">
            <v>* RASCLE Teddy (FRA)</v>
          </cell>
          <cell r="T108" t="str">
            <v>RASCLE Teddy</v>
          </cell>
          <cell r="U108" t="str">
            <v>49ème à 45'51''
V:nc G:nc J:22ème à 45'41''</v>
          </cell>
          <cell r="V108" t="str">
            <v>FRA</v>
          </cell>
          <cell r="W108" t="str">
            <v>* RASCLE Teddy (FRA)</v>
          </cell>
          <cell r="X108">
            <v>0</v>
          </cell>
          <cell r="Y108">
            <v>52</v>
          </cell>
          <cell r="Z108">
            <v>1</v>
          </cell>
          <cell r="AA108">
            <v>71</v>
          </cell>
          <cell r="AB108">
            <v>71</v>
          </cell>
          <cell r="AC108">
            <v>5</v>
          </cell>
          <cell r="AD108">
            <v>47</v>
          </cell>
          <cell r="AE108">
            <v>57</v>
          </cell>
          <cell r="AF108">
            <v>57</v>
          </cell>
        </row>
        <row r="109">
          <cell r="F109">
            <v>72</v>
          </cell>
          <cell r="G109" t="str">
            <v>SAUVAGE</v>
          </cell>
          <cell r="H109" t="str">
            <v>Paul</v>
          </cell>
          <cell r="I109" t="str">
            <v>FRA19950902</v>
          </cell>
          <cell r="J109" t="str">
            <v>2442015572</v>
          </cell>
          <cell r="K109">
            <v>12</v>
          </cell>
          <cell r="L109" t="str">
            <v>1</v>
          </cell>
          <cell r="M109">
            <v>5</v>
          </cell>
          <cell r="N109" t="str">
            <v>CR4C</v>
          </cell>
          <cell r="O109" t="str">
            <v>CR4C ROANNE</v>
          </cell>
          <cell r="P109">
            <v>1</v>
          </cell>
          <cell r="Q109">
            <v>1</v>
          </cell>
          <cell r="R109" t="str">
            <v>* SAUVAGE Paul</v>
          </cell>
          <cell r="S109" t="str">
            <v>* SAUVAGE Paul (FRA)</v>
          </cell>
          <cell r="T109" t="str">
            <v>SAUVAGE Paul</v>
          </cell>
          <cell r="U109" t="str">
            <v>22ème à 15'46''
V:4pts G:20pts J:8ème à 15'36''</v>
          </cell>
          <cell r="V109" t="str">
            <v>FRA</v>
          </cell>
          <cell r="W109" t="str">
            <v>* SAUVAGE Paul (FRA)</v>
          </cell>
          <cell r="X109">
            <v>0</v>
          </cell>
          <cell r="Y109">
            <v>53</v>
          </cell>
          <cell r="Z109">
            <v>1</v>
          </cell>
          <cell r="AA109">
            <v>72</v>
          </cell>
          <cell r="AB109">
            <v>72</v>
          </cell>
          <cell r="AC109">
            <v>6</v>
          </cell>
          <cell r="AD109">
            <v>17</v>
          </cell>
          <cell r="AE109">
            <v>12</v>
          </cell>
          <cell r="AF109">
            <v>12</v>
          </cell>
        </row>
        <row r="110"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L110" t="str">
            <v/>
          </cell>
          <cell r="N110" t="str">
            <v/>
          </cell>
          <cell r="O110" t="str">
            <v/>
          </cell>
          <cell r="P110" t="str">
            <v/>
          </cell>
          <cell r="Q110">
            <v>0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>
            <v>1</v>
          </cell>
          <cell r="Y110" t="str">
            <v/>
          </cell>
          <cell r="Z110" t="str">
            <v/>
          </cell>
          <cell r="AA110" t="str">
            <v/>
          </cell>
          <cell r="AB110" t="str">
            <v/>
          </cell>
          <cell r="AC110">
            <v>0</v>
          </cell>
          <cell r="AD110" t="str">
            <v/>
          </cell>
          <cell r="AE110" t="str">
            <v/>
          </cell>
          <cell r="AF110" t="str">
            <v/>
          </cell>
        </row>
        <row r="111"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L111" t="str">
            <v/>
          </cell>
          <cell r="N111" t="str">
            <v/>
          </cell>
          <cell r="O111" t="str">
            <v/>
          </cell>
          <cell r="P111" t="str">
            <v/>
          </cell>
          <cell r="Q111">
            <v>0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>
            <v>1</v>
          </cell>
          <cell r="Y111" t="str">
            <v/>
          </cell>
          <cell r="Z111" t="str">
            <v/>
          </cell>
          <cell r="AA111" t="str">
            <v/>
          </cell>
          <cell r="AB111" t="str">
            <v/>
          </cell>
          <cell r="AC111">
            <v>0</v>
          </cell>
          <cell r="AD111" t="str">
            <v/>
          </cell>
          <cell r="AE111" t="str">
            <v/>
          </cell>
          <cell r="AF111" t="str">
            <v/>
          </cell>
        </row>
        <row r="112"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L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>
            <v>0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>
            <v>1</v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>
            <v>0</v>
          </cell>
          <cell r="AD112" t="str">
            <v/>
          </cell>
          <cell r="AE112" t="str">
            <v/>
          </cell>
          <cell r="AF112" t="str">
            <v/>
          </cell>
        </row>
        <row r="113">
          <cell r="F113">
            <v>73</v>
          </cell>
          <cell r="G113" t="str">
            <v>BOUEDO</v>
          </cell>
          <cell r="H113" t="str">
            <v>Martin</v>
          </cell>
          <cell r="I113" t="str">
            <v>FRA19940201</v>
          </cell>
          <cell r="J113" t="str">
            <v>0622352068</v>
          </cell>
          <cell r="K113">
            <v>13</v>
          </cell>
          <cell r="L113" t="str">
            <v>1</v>
          </cell>
          <cell r="N113" t="str">
            <v>CAC</v>
          </cell>
          <cell r="O113" t="str">
            <v>CÔTES D'ARMOR CYCLISME</v>
          </cell>
          <cell r="P113">
            <v>0</v>
          </cell>
          <cell r="Q113">
            <v>0</v>
          </cell>
          <cell r="R113" t="str">
            <v>BOUEDO Martin</v>
          </cell>
          <cell r="S113" t="str">
            <v>BOUEDO Martin (FRA)</v>
          </cell>
          <cell r="T113" t="str">
            <v>BOUEDO Martin</v>
          </cell>
          <cell r="U113" t="str">
            <v/>
          </cell>
          <cell r="V113" t="str">
            <v>FRA</v>
          </cell>
          <cell r="W113" t="str">
            <v>BOUEDO Martin (FRA) AB4</v>
          </cell>
          <cell r="X113">
            <v>1</v>
          </cell>
          <cell r="Y113" t="str">
            <v/>
          </cell>
          <cell r="Z113" t="str">
            <v/>
          </cell>
          <cell r="AA113">
            <v>73</v>
          </cell>
          <cell r="AB113">
            <v>73</v>
          </cell>
          <cell r="AC113">
            <v>1</v>
          </cell>
          <cell r="AD113" t="str">
            <v>AB4</v>
          </cell>
          <cell r="AE113">
            <v>15</v>
          </cell>
          <cell r="AF113">
            <v>15</v>
          </cell>
        </row>
        <row r="114">
          <cell r="F114">
            <v>74</v>
          </cell>
          <cell r="G114" t="str">
            <v>GAUDU</v>
          </cell>
          <cell r="H114" t="str">
            <v>David</v>
          </cell>
          <cell r="I114" t="str">
            <v>FRA19961010</v>
          </cell>
          <cell r="J114" t="str">
            <v>0622352075</v>
          </cell>
          <cell r="K114">
            <v>13</v>
          </cell>
          <cell r="L114" t="str">
            <v>2</v>
          </cell>
          <cell r="N114" t="str">
            <v>CAC</v>
          </cell>
          <cell r="O114" t="str">
            <v>CÔTES D'ARMOR CYCLISME</v>
          </cell>
          <cell r="P114">
            <v>1</v>
          </cell>
          <cell r="Q114">
            <v>1</v>
          </cell>
          <cell r="R114" t="str">
            <v>* GAUDU David</v>
          </cell>
          <cell r="S114" t="str">
            <v>* GAUDU David (FRA)</v>
          </cell>
          <cell r="T114" t="str">
            <v>GAUDU David</v>
          </cell>
          <cell r="U114" t="str">
            <v>11ème à 05'32''
V:17pts G:7pts J:4ème à 05'22''</v>
          </cell>
          <cell r="V114" t="str">
            <v>FRA</v>
          </cell>
          <cell r="W114" t="str">
            <v>* GAUDU David (FRA)</v>
          </cell>
          <cell r="X114">
            <v>0</v>
          </cell>
          <cell r="Y114">
            <v>54</v>
          </cell>
          <cell r="Z114">
            <v>1</v>
          </cell>
          <cell r="AA114">
            <v>74</v>
          </cell>
          <cell r="AB114">
            <v>74</v>
          </cell>
          <cell r="AC114">
            <v>2</v>
          </cell>
          <cell r="AD114">
            <v>13</v>
          </cell>
          <cell r="AE114">
            <v>4</v>
          </cell>
          <cell r="AF114">
            <v>4</v>
          </cell>
        </row>
        <row r="115">
          <cell r="F115">
            <v>75</v>
          </cell>
          <cell r="G115" t="str">
            <v>GUEVEL</v>
          </cell>
          <cell r="H115" t="str">
            <v>Stéphen</v>
          </cell>
          <cell r="I115" t="str">
            <v>FRA19931013</v>
          </cell>
          <cell r="J115" t="str">
            <v>0622352071</v>
          </cell>
          <cell r="K115">
            <v>13</v>
          </cell>
          <cell r="L115" t="str">
            <v>1</v>
          </cell>
          <cell r="M115">
            <v>5</v>
          </cell>
          <cell r="N115" t="str">
            <v>CAC</v>
          </cell>
          <cell r="O115" t="str">
            <v>CÔTES D'ARMOR CYCLISME</v>
          </cell>
          <cell r="P115">
            <v>0</v>
          </cell>
          <cell r="Q115">
            <v>0</v>
          </cell>
          <cell r="R115" t="str">
            <v>GUEVEL Stéphen</v>
          </cell>
          <cell r="S115" t="str">
            <v>GUEVEL Stéphen (FRA)</v>
          </cell>
          <cell r="T115" t="str">
            <v>GUEVEL Stéphen</v>
          </cell>
          <cell r="U115" t="str">
            <v/>
          </cell>
          <cell r="V115" t="str">
            <v>FRA</v>
          </cell>
          <cell r="W115" t="str">
            <v>GUEVEL Stéphen (FRA) AB4</v>
          </cell>
          <cell r="X115">
            <v>1</v>
          </cell>
          <cell r="Y115" t="str">
            <v/>
          </cell>
          <cell r="Z115" t="str">
            <v/>
          </cell>
          <cell r="AA115">
            <v>75</v>
          </cell>
          <cell r="AB115">
            <v>75</v>
          </cell>
          <cell r="AC115">
            <v>3</v>
          </cell>
          <cell r="AD115" t="str">
            <v>AB4</v>
          </cell>
          <cell r="AE115">
            <v>75</v>
          </cell>
          <cell r="AF115">
            <v>75</v>
          </cell>
        </row>
        <row r="116">
          <cell r="F116">
            <v>76</v>
          </cell>
          <cell r="G116" t="str">
            <v>MILLOUR</v>
          </cell>
          <cell r="H116" t="str">
            <v>Geoffrey</v>
          </cell>
          <cell r="I116" t="str">
            <v>FRA19930505</v>
          </cell>
          <cell r="J116" t="str">
            <v>0622352063</v>
          </cell>
          <cell r="K116">
            <v>13</v>
          </cell>
          <cell r="L116" t="str">
            <v>1</v>
          </cell>
          <cell r="M116">
            <v>2</v>
          </cell>
          <cell r="N116" t="str">
            <v>CAC</v>
          </cell>
          <cell r="O116" t="str">
            <v>CÔTES D'ARMOR CYCLISME</v>
          </cell>
          <cell r="P116">
            <v>0</v>
          </cell>
          <cell r="Q116">
            <v>1</v>
          </cell>
          <cell r="R116" t="str">
            <v>MILLOUR Geoffrey</v>
          </cell>
          <cell r="S116" t="str">
            <v>MILLOUR Geoffrey (FRA)</v>
          </cell>
          <cell r="T116" t="str">
            <v>MILLOUR Geoffrey</v>
          </cell>
          <cell r="U116" t="str">
            <v xml:space="preserve">59ème à 55'15''
V:3pts G:nc J:nc </v>
          </cell>
          <cell r="V116" t="str">
            <v>FRA</v>
          </cell>
          <cell r="W116" t="str">
            <v>MILLOUR Geoffrey (FRA)</v>
          </cell>
          <cell r="X116">
            <v>0</v>
          </cell>
          <cell r="Y116">
            <v>55</v>
          </cell>
          <cell r="Z116">
            <v>1</v>
          </cell>
          <cell r="AA116">
            <v>76</v>
          </cell>
          <cell r="AB116">
            <v>76</v>
          </cell>
          <cell r="AC116">
            <v>4</v>
          </cell>
          <cell r="AD116">
            <v>59</v>
          </cell>
          <cell r="AE116">
            <v>68</v>
          </cell>
          <cell r="AF116">
            <v>68</v>
          </cell>
        </row>
        <row r="117">
          <cell r="F117">
            <v>77</v>
          </cell>
          <cell r="G117" t="str">
            <v>ROLLAND</v>
          </cell>
          <cell r="H117" t="str">
            <v>Jules</v>
          </cell>
          <cell r="I117" t="str">
            <v>FRA19960925</v>
          </cell>
          <cell r="J117" t="str">
            <v>0622352061</v>
          </cell>
          <cell r="K117">
            <v>13</v>
          </cell>
          <cell r="L117" t="str">
            <v>2</v>
          </cell>
          <cell r="M117">
            <v>3</v>
          </cell>
          <cell r="N117" t="str">
            <v>CAC</v>
          </cell>
          <cell r="O117" t="str">
            <v>CÔTES D'ARMOR CYCLISME</v>
          </cell>
          <cell r="P117">
            <v>1</v>
          </cell>
          <cell r="Q117">
            <v>0</v>
          </cell>
          <cell r="R117" t="str">
            <v>* ROLLAND Jules</v>
          </cell>
          <cell r="S117" t="str">
            <v>* ROLLAND Jules (FRA)</v>
          </cell>
          <cell r="T117" t="str">
            <v>ROLLAND Jules</v>
          </cell>
          <cell r="U117" t="str">
            <v/>
          </cell>
          <cell r="V117" t="str">
            <v>FRA</v>
          </cell>
          <cell r="W117" t="str">
            <v>* ROLLAND Jules (FRA) AB4</v>
          </cell>
          <cell r="X117">
            <v>1</v>
          </cell>
          <cell r="Y117" t="str">
            <v/>
          </cell>
          <cell r="Z117" t="str">
            <v/>
          </cell>
          <cell r="AA117">
            <v>77</v>
          </cell>
          <cell r="AB117">
            <v>77</v>
          </cell>
          <cell r="AC117">
            <v>5</v>
          </cell>
          <cell r="AD117" t="str">
            <v>AB4</v>
          </cell>
          <cell r="AE117">
            <v>98</v>
          </cell>
          <cell r="AF117">
            <v>98</v>
          </cell>
        </row>
        <row r="118">
          <cell r="F118">
            <v>78</v>
          </cell>
          <cell r="G118" t="str">
            <v>TASSEL</v>
          </cell>
          <cell r="H118" t="str">
            <v>Ronan</v>
          </cell>
          <cell r="I118" t="str">
            <v>FRA19930212</v>
          </cell>
          <cell r="J118" t="str">
            <v>0622352042</v>
          </cell>
          <cell r="K118">
            <v>13</v>
          </cell>
          <cell r="L118" t="str">
            <v>1</v>
          </cell>
          <cell r="M118">
            <v>1</v>
          </cell>
          <cell r="N118" t="str">
            <v>CAC</v>
          </cell>
          <cell r="O118" t="str">
            <v>CÔTES D'ARMOR CYCLISME</v>
          </cell>
          <cell r="P118">
            <v>0</v>
          </cell>
          <cell r="Q118">
            <v>0</v>
          </cell>
          <cell r="R118" t="str">
            <v>TASSEL Ronan</v>
          </cell>
          <cell r="S118" t="str">
            <v>TASSEL Ronan (FRA)</v>
          </cell>
          <cell r="T118" t="str">
            <v>TASSEL Ronan</v>
          </cell>
          <cell r="U118" t="str">
            <v/>
          </cell>
          <cell r="V118" t="str">
            <v>FRA</v>
          </cell>
          <cell r="W118" t="str">
            <v>TASSEL Ronan (FRA) NP1</v>
          </cell>
          <cell r="X118">
            <v>1</v>
          </cell>
          <cell r="Y118" t="str">
            <v/>
          </cell>
          <cell r="Z118" t="str">
            <v/>
          </cell>
          <cell r="AA118">
            <v>78</v>
          </cell>
          <cell r="AB118">
            <v>78</v>
          </cell>
          <cell r="AC118">
            <v>6</v>
          </cell>
          <cell r="AD118" t="str">
            <v>NP1</v>
          </cell>
          <cell r="AE118">
            <v>113</v>
          </cell>
          <cell r="AF118" t="str">
            <v>NP</v>
          </cell>
        </row>
        <row r="119"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L119" t="str">
            <v/>
          </cell>
          <cell r="M119">
            <v>7</v>
          </cell>
          <cell r="N119" t="str">
            <v/>
          </cell>
          <cell r="O119" t="str">
            <v/>
          </cell>
          <cell r="P119" t="str">
            <v/>
          </cell>
          <cell r="Q119">
            <v>0</v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>
            <v>1</v>
          </cell>
          <cell r="Y119" t="str">
            <v/>
          </cell>
          <cell r="Z119" t="str">
            <v/>
          </cell>
          <cell r="AA119" t="str">
            <v/>
          </cell>
          <cell r="AB119" t="str">
            <v/>
          </cell>
          <cell r="AC119">
            <v>0</v>
          </cell>
          <cell r="AD119" t="str">
            <v/>
          </cell>
          <cell r="AE119" t="str">
            <v/>
          </cell>
          <cell r="AF119" t="str">
            <v/>
          </cell>
        </row>
        <row r="120"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L120" t="str">
            <v/>
          </cell>
          <cell r="M120">
            <v>4</v>
          </cell>
          <cell r="N120" t="str">
            <v/>
          </cell>
          <cell r="O120" t="str">
            <v/>
          </cell>
          <cell r="P120" t="str">
            <v/>
          </cell>
          <cell r="Q120">
            <v>0</v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>
            <v>1</v>
          </cell>
          <cell r="Y120" t="str">
            <v/>
          </cell>
          <cell r="Z120" t="str">
            <v/>
          </cell>
          <cell r="AA120" t="str">
            <v/>
          </cell>
          <cell r="AB120" t="str">
            <v/>
          </cell>
          <cell r="AC120">
            <v>0</v>
          </cell>
          <cell r="AD120" t="str">
            <v/>
          </cell>
          <cell r="AE120" t="str">
            <v/>
          </cell>
          <cell r="AF120" t="str">
            <v/>
          </cell>
        </row>
        <row r="121"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L121" t="str">
            <v/>
          </cell>
          <cell r="N121" t="str">
            <v/>
          </cell>
          <cell r="O121" t="str">
            <v/>
          </cell>
          <cell r="P121" t="str">
            <v/>
          </cell>
          <cell r="Q121">
            <v>0</v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>
            <v>1</v>
          </cell>
          <cell r="Y121" t="str">
            <v/>
          </cell>
          <cell r="Z121" t="str">
            <v/>
          </cell>
          <cell r="AA121" t="str">
            <v/>
          </cell>
          <cell r="AB121" t="str">
            <v/>
          </cell>
          <cell r="AC121">
            <v>0</v>
          </cell>
          <cell r="AD121" t="str">
            <v/>
          </cell>
          <cell r="AE121" t="str">
            <v/>
          </cell>
          <cell r="AF121" t="str">
            <v/>
          </cell>
        </row>
        <row r="122">
          <cell r="F122">
            <v>79</v>
          </cell>
          <cell r="G122" t="str">
            <v>GOUBERT</v>
          </cell>
          <cell r="H122" t="str">
            <v>Jean</v>
          </cell>
          <cell r="I122" t="str">
            <v>FRA19940716</v>
          </cell>
          <cell r="J122" t="str">
            <v>0240166035</v>
          </cell>
          <cell r="K122">
            <v>14</v>
          </cell>
          <cell r="L122" t="str">
            <v>1</v>
          </cell>
          <cell r="N122" t="str">
            <v>ESG</v>
          </cell>
          <cell r="O122" t="str">
            <v>ENTENTE SUD GASCOGNE</v>
          </cell>
          <cell r="P122">
            <v>0</v>
          </cell>
          <cell r="Q122">
            <v>1</v>
          </cell>
          <cell r="R122" t="str">
            <v>GOUBERT Jean</v>
          </cell>
          <cell r="S122" t="str">
            <v>GOUBERT Jean (FRA)</v>
          </cell>
          <cell r="T122" t="str">
            <v>GOUBERT Jean</v>
          </cell>
          <cell r="U122" t="str">
            <v xml:space="preserve">47ème à 42'54''
V:nc G:5pts J:nc </v>
          </cell>
          <cell r="V122" t="str">
            <v>FRA</v>
          </cell>
          <cell r="W122" t="str">
            <v>GOUBERT Jean (FRA)</v>
          </cell>
          <cell r="X122">
            <v>0</v>
          </cell>
          <cell r="Y122">
            <v>56</v>
          </cell>
          <cell r="Z122">
            <v>1</v>
          </cell>
          <cell r="AA122">
            <v>79</v>
          </cell>
          <cell r="AB122">
            <v>79</v>
          </cell>
          <cell r="AC122">
            <v>1</v>
          </cell>
          <cell r="AD122">
            <v>77</v>
          </cell>
          <cell r="AE122">
            <v>29</v>
          </cell>
          <cell r="AF122">
            <v>29</v>
          </cell>
        </row>
        <row r="123">
          <cell r="F123">
            <v>80</v>
          </cell>
          <cell r="G123" t="str">
            <v>SOUST</v>
          </cell>
          <cell r="H123" t="str">
            <v>Kevin</v>
          </cell>
          <cell r="I123" t="str">
            <v>FRA19940422</v>
          </cell>
          <cell r="J123" t="str">
            <v>0264330026</v>
          </cell>
          <cell r="K123">
            <v>14</v>
          </cell>
          <cell r="L123" t="str">
            <v>1</v>
          </cell>
          <cell r="N123" t="str">
            <v>ESG</v>
          </cell>
          <cell r="O123" t="str">
            <v>ENTENTE SUD GASCOGNE</v>
          </cell>
          <cell r="P123">
            <v>0</v>
          </cell>
          <cell r="Q123">
            <v>0</v>
          </cell>
          <cell r="R123" t="str">
            <v>SOUST Kevin</v>
          </cell>
          <cell r="S123" t="str">
            <v>SOUST Kevin (FRA)</v>
          </cell>
          <cell r="T123" t="str">
            <v>SOUST Kevin</v>
          </cell>
          <cell r="U123" t="str">
            <v/>
          </cell>
          <cell r="V123" t="str">
            <v>FRA</v>
          </cell>
          <cell r="W123" t="str">
            <v>SOUST Kevin (FRA) AB2</v>
          </cell>
          <cell r="X123">
            <v>1</v>
          </cell>
          <cell r="Y123" t="str">
            <v/>
          </cell>
          <cell r="Z123" t="str">
            <v/>
          </cell>
          <cell r="AA123">
            <v>80</v>
          </cell>
          <cell r="AB123">
            <v>80</v>
          </cell>
          <cell r="AC123">
            <v>2</v>
          </cell>
          <cell r="AD123" t="str">
            <v>AB2</v>
          </cell>
          <cell r="AE123">
            <v>102</v>
          </cell>
          <cell r="AF123">
            <v>102</v>
          </cell>
        </row>
        <row r="124">
          <cell r="F124">
            <v>81</v>
          </cell>
          <cell r="G124" t="str">
            <v>FIEFVEZ</v>
          </cell>
          <cell r="H124" t="str">
            <v>Rudy</v>
          </cell>
          <cell r="I124" t="str">
            <v>FRA19930426</v>
          </cell>
          <cell r="J124" t="str">
            <v>0224260122</v>
          </cell>
          <cell r="K124">
            <v>14</v>
          </cell>
          <cell r="L124" t="str">
            <v>1</v>
          </cell>
          <cell r="N124" t="str">
            <v>ESG</v>
          </cell>
          <cell r="O124" t="str">
            <v>ENTENTE SUD GASCOGNE</v>
          </cell>
          <cell r="P124">
            <v>0</v>
          </cell>
          <cell r="Q124">
            <v>0</v>
          </cell>
          <cell r="R124" t="str">
            <v>FIEFVEZ Rudy</v>
          </cell>
          <cell r="S124" t="str">
            <v>FIEFVEZ Rudy (FRA)</v>
          </cell>
          <cell r="T124" t="str">
            <v>FIEFVEZ Rudy</v>
          </cell>
          <cell r="U124" t="str">
            <v/>
          </cell>
          <cell r="V124" t="str">
            <v>FRA</v>
          </cell>
          <cell r="W124" t="str">
            <v>FIEFVEZ Rudy (FRA) AB4</v>
          </cell>
          <cell r="X124">
            <v>1</v>
          </cell>
          <cell r="Y124" t="str">
            <v/>
          </cell>
          <cell r="Z124" t="str">
            <v/>
          </cell>
          <cell r="AA124">
            <v>81</v>
          </cell>
          <cell r="AB124">
            <v>81</v>
          </cell>
          <cell r="AC124">
            <v>3</v>
          </cell>
          <cell r="AD124" t="str">
            <v>AB4</v>
          </cell>
          <cell r="AE124">
            <v>92</v>
          </cell>
          <cell r="AF124">
            <v>92</v>
          </cell>
        </row>
        <row r="125">
          <cell r="F125">
            <v>82</v>
          </cell>
          <cell r="G125" t="str">
            <v>GLEIZES</v>
          </cell>
          <cell r="H125" t="str">
            <v>Arnaud</v>
          </cell>
          <cell r="I125" t="str">
            <v>FRA19950402</v>
          </cell>
          <cell r="J125" t="str">
            <v>0233056098</v>
          </cell>
          <cell r="K125">
            <v>14</v>
          </cell>
          <cell r="L125" t="str">
            <v>1</v>
          </cell>
          <cell r="N125" t="str">
            <v>ESG</v>
          </cell>
          <cell r="O125" t="str">
            <v>ENTENTE SUD GASCOGNE</v>
          </cell>
          <cell r="P125">
            <v>1</v>
          </cell>
          <cell r="Q125">
            <v>1</v>
          </cell>
          <cell r="R125" t="str">
            <v>* GLEIZES Arnaud</v>
          </cell>
          <cell r="S125" t="str">
            <v>* GLEIZES Arnaud (FRA)</v>
          </cell>
          <cell r="T125" t="str">
            <v>GLEIZES Arnaud</v>
          </cell>
          <cell r="U125" t="str">
            <v>76ème à 1h13'38''
V:nc G:nc J:39ème à 1h13'28''</v>
          </cell>
          <cell r="V125" t="str">
            <v>FRA</v>
          </cell>
          <cell r="W125" t="str">
            <v>* GLEIZES Arnaud (FRA)</v>
          </cell>
          <cell r="X125">
            <v>0</v>
          </cell>
          <cell r="Y125">
            <v>57</v>
          </cell>
          <cell r="Z125">
            <v>1</v>
          </cell>
          <cell r="AA125">
            <v>82</v>
          </cell>
          <cell r="AB125">
            <v>82</v>
          </cell>
          <cell r="AC125">
            <v>4</v>
          </cell>
          <cell r="AD125">
            <v>72</v>
          </cell>
          <cell r="AE125">
            <v>97</v>
          </cell>
          <cell r="AF125">
            <v>97</v>
          </cell>
        </row>
        <row r="126">
          <cell r="F126">
            <v>83</v>
          </cell>
          <cell r="G126" t="str">
            <v>CAPOT</v>
          </cell>
          <cell r="H126" t="str">
            <v>Lucien</v>
          </cell>
          <cell r="I126" t="str">
            <v>FRA19950520</v>
          </cell>
          <cell r="J126" t="str">
            <v>0264330087</v>
          </cell>
          <cell r="K126">
            <v>14</v>
          </cell>
          <cell r="L126" t="str">
            <v>1</v>
          </cell>
          <cell r="M126">
            <v>6</v>
          </cell>
          <cell r="N126" t="str">
            <v>ESG</v>
          </cell>
          <cell r="O126" t="str">
            <v>ENTENTE SUD GASCOGNE</v>
          </cell>
          <cell r="P126">
            <v>1</v>
          </cell>
          <cell r="Q126">
            <v>1</v>
          </cell>
          <cell r="R126" t="str">
            <v>* CAPOT Lucien</v>
          </cell>
          <cell r="S126" t="str">
            <v>* CAPOT Lucien (FRA)</v>
          </cell>
          <cell r="T126" t="str">
            <v>CAPOT Lucien</v>
          </cell>
          <cell r="U126" t="str">
            <v>45ème à 42'15''
V:1pts G:nc J:19ème à 42'05''</v>
          </cell>
          <cell r="V126" t="str">
            <v>FRA</v>
          </cell>
          <cell r="W126" t="str">
            <v>* CAPOT Lucien (FRA)</v>
          </cell>
          <cell r="X126">
            <v>0</v>
          </cell>
          <cell r="Y126">
            <v>58</v>
          </cell>
          <cell r="Z126">
            <v>1</v>
          </cell>
          <cell r="AA126">
            <v>83</v>
          </cell>
          <cell r="AB126">
            <v>83</v>
          </cell>
          <cell r="AC126">
            <v>5</v>
          </cell>
          <cell r="AD126">
            <v>74</v>
          </cell>
          <cell r="AE126">
            <v>40</v>
          </cell>
          <cell r="AF126">
            <v>40</v>
          </cell>
        </row>
        <row r="127">
          <cell r="F127">
            <v>84</v>
          </cell>
          <cell r="G127" t="str">
            <v>ARAMENDI</v>
          </cell>
          <cell r="H127" t="str">
            <v>Dorian</v>
          </cell>
          <cell r="I127" t="str">
            <v>FRA19960506</v>
          </cell>
          <cell r="J127" t="str">
            <v>0264311158</v>
          </cell>
          <cell r="K127">
            <v>14</v>
          </cell>
          <cell r="L127" t="str">
            <v>2</v>
          </cell>
          <cell r="M127">
            <v>3</v>
          </cell>
          <cell r="N127" t="str">
            <v>ESG</v>
          </cell>
          <cell r="O127" t="str">
            <v>ENTENTE SUD GASCOGNE</v>
          </cell>
          <cell r="P127">
            <v>1</v>
          </cell>
          <cell r="Q127">
            <v>0</v>
          </cell>
          <cell r="R127" t="str">
            <v>* ARAMENDI Dorian</v>
          </cell>
          <cell r="S127" t="str">
            <v>* ARAMENDI Dorian (FRA)</v>
          </cell>
          <cell r="T127" t="str">
            <v>ARAMENDI Dorian</v>
          </cell>
          <cell r="U127" t="str">
            <v/>
          </cell>
          <cell r="V127" t="str">
            <v>FRA</v>
          </cell>
          <cell r="W127" t="str">
            <v>* ARAMENDI Dorian (FRA) AB2</v>
          </cell>
          <cell r="X127">
            <v>1</v>
          </cell>
          <cell r="Y127" t="str">
            <v/>
          </cell>
          <cell r="Z127" t="str">
            <v/>
          </cell>
          <cell r="AA127">
            <v>84</v>
          </cell>
          <cell r="AB127">
            <v>84</v>
          </cell>
          <cell r="AC127">
            <v>6</v>
          </cell>
          <cell r="AD127" t="str">
            <v>AB2</v>
          </cell>
          <cell r="AE127">
            <v>105</v>
          </cell>
          <cell r="AF127">
            <v>105</v>
          </cell>
        </row>
        <row r="128"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L128" t="str">
            <v/>
          </cell>
          <cell r="M128">
            <v>2</v>
          </cell>
          <cell r="N128" t="str">
            <v/>
          </cell>
          <cell r="O128" t="str">
            <v/>
          </cell>
          <cell r="P128" t="str">
            <v/>
          </cell>
          <cell r="Q128">
            <v>0</v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>
            <v>1</v>
          </cell>
          <cell r="Y128" t="str">
            <v/>
          </cell>
          <cell r="Z128" t="str">
            <v/>
          </cell>
          <cell r="AA128" t="str">
            <v/>
          </cell>
          <cell r="AB128" t="str">
            <v/>
          </cell>
          <cell r="AC128">
            <v>0</v>
          </cell>
          <cell r="AD128" t="str">
            <v/>
          </cell>
          <cell r="AE128" t="str">
            <v/>
          </cell>
          <cell r="AF128" t="str">
            <v/>
          </cell>
        </row>
        <row r="129"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L129" t="str">
            <v/>
          </cell>
          <cell r="M129">
            <v>4</v>
          </cell>
          <cell r="N129" t="str">
            <v/>
          </cell>
          <cell r="O129" t="str">
            <v/>
          </cell>
          <cell r="P129" t="str">
            <v/>
          </cell>
          <cell r="Q129">
            <v>0</v>
          </cell>
          <cell r="R129" t="str">
            <v/>
          </cell>
          <cell r="S129" t="str">
            <v/>
          </cell>
          <cell r="T129" t="str">
            <v/>
          </cell>
          <cell r="U129" t="str">
            <v/>
          </cell>
          <cell r="V129" t="str">
            <v/>
          </cell>
          <cell r="W129" t="str">
            <v/>
          </cell>
          <cell r="X129">
            <v>1</v>
          </cell>
          <cell r="Y129" t="str">
            <v/>
          </cell>
          <cell r="Z129" t="str">
            <v/>
          </cell>
          <cell r="AA129" t="str">
            <v/>
          </cell>
          <cell r="AB129" t="str">
            <v/>
          </cell>
          <cell r="AC129">
            <v>0</v>
          </cell>
          <cell r="AD129" t="str">
            <v/>
          </cell>
          <cell r="AE129" t="str">
            <v/>
          </cell>
          <cell r="AF129" t="str">
            <v/>
          </cell>
        </row>
        <row r="130"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L130" t="str">
            <v/>
          </cell>
          <cell r="M130">
            <v>1</v>
          </cell>
          <cell r="N130" t="str">
            <v/>
          </cell>
          <cell r="O130" t="str">
            <v/>
          </cell>
          <cell r="P130" t="str">
            <v/>
          </cell>
          <cell r="Q130">
            <v>0</v>
          </cell>
          <cell r="R130" t="str">
            <v/>
          </cell>
          <cell r="S130" t="str">
            <v/>
          </cell>
          <cell r="T130" t="str">
            <v/>
          </cell>
          <cell r="U130" t="str">
            <v/>
          </cell>
          <cell r="V130" t="str">
            <v/>
          </cell>
          <cell r="W130" t="str">
            <v/>
          </cell>
          <cell r="X130">
            <v>1</v>
          </cell>
          <cell r="Y130" t="str">
            <v/>
          </cell>
          <cell r="Z130" t="str">
            <v/>
          </cell>
          <cell r="AA130" t="str">
            <v/>
          </cell>
          <cell r="AB130" t="str">
            <v/>
          </cell>
          <cell r="AC130">
            <v>0</v>
          </cell>
          <cell r="AD130" t="str">
            <v/>
          </cell>
          <cell r="AE130" t="str">
            <v/>
          </cell>
          <cell r="AF130" t="str">
            <v/>
          </cell>
        </row>
        <row r="131">
          <cell r="F131">
            <v>85</v>
          </cell>
          <cell r="G131" t="str">
            <v>MARTIN SANZ</v>
          </cell>
          <cell r="H131" t="str">
            <v>Gotzon</v>
          </cell>
          <cell r="I131" t="str">
            <v>ESP19960215</v>
          </cell>
          <cell r="J131">
            <v>0</v>
          </cell>
          <cell r="K131">
            <v>15</v>
          </cell>
          <cell r="L131" t="str">
            <v/>
          </cell>
          <cell r="M131">
            <v>5</v>
          </cell>
          <cell r="N131" t="str">
            <v>EUS</v>
          </cell>
          <cell r="O131" t="str">
            <v>FUNDACION EUSKADI-EDP</v>
          </cell>
          <cell r="P131">
            <v>1</v>
          </cell>
          <cell r="Q131">
            <v>1</v>
          </cell>
          <cell r="R131" t="str">
            <v>* MARTIN SANZ Gotzon</v>
          </cell>
          <cell r="S131" t="str">
            <v>* MARTIN SANZ Gotzon (ESP)</v>
          </cell>
          <cell r="T131" t="str">
            <v>MARTIN SANZ Gotzon</v>
          </cell>
          <cell r="U131" t="str">
            <v>26ème à 22'38''
V:nc G:nc J:10ème à 22'28''</v>
          </cell>
          <cell r="V131" t="str">
            <v>ESP</v>
          </cell>
          <cell r="W131" t="str">
            <v>* MARTIN SANZ Gotzon (ESP)</v>
          </cell>
          <cell r="X131">
            <v>0</v>
          </cell>
          <cell r="Y131">
            <v>59</v>
          </cell>
          <cell r="Z131">
            <v>1</v>
          </cell>
          <cell r="AA131">
            <v>85</v>
          </cell>
          <cell r="AB131">
            <v>85</v>
          </cell>
          <cell r="AC131">
            <v>1</v>
          </cell>
          <cell r="AD131">
            <v>30</v>
          </cell>
          <cell r="AE131">
            <v>42</v>
          </cell>
          <cell r="AF131">
            <v>42</v>
          </cell>
        </row>
        <row r="132">
          <cell r="F132">
            <v>86</v>
          </cell>
          <cell r="G132" t="str">
            <v>GONZALES DEL CAMPO</v>
          </cell>
          <cell r="H132" t="str">
            <v>Oscar</v>
          </cell>
          <cell r="I132" t="str">
            <v>ESP19940529</v>
          </cell>
          <cell r="J132">
            <v>0</v>
          </cell>
          <cell r="K132">
            <v>15</v>
          </cell>
          <cell r="L132" t="str">
            <v/>
          </cell>
          <cell r="N132" t="str">
            <v>EUS</v>
          </cell>
          <cell r="O132" t="str">
            <v>FUNDACION EUSKADI-EDP</v>
          </cell>
          <cell r="P132">
            <v>0</v>
          </cell>
          <cell r="Q132">
            <v>1</v>
          </cell>
          <cell r="R132" t="str">
            <v>GONZALES DEL CAMPO Oscar</v>
          </cell>
          <cell r="S132" t="str">
            <v>GONZALES DEL CAMPO Oscar (ESP)</v>
          </cell>
          <cell r="T132" t="str">
            <v>GONZALES DEL CAMPO Oscar</v>
          </cell>
          <cell r="U132" t="str">
            <v xml:space="preserve">21ème à 15'14''
V:nc G:nc J:nc </v>
          </cell>
          <cell r="V132" t="str">
            <v>ESP</v>
          </cell>
          <cell r="W132" t="str">
            <v>GONZALES DEL CAMPO Oscar (ESP)</v>
          </cell>
          <cell r="X132">
            <v>0</v>
          </cell>
          <cell r="Y132">
            <v>60</v>
          </cell>
          <cell r="Z132">
            <v>1</v>
          </cell>
          <cell r="AA132">
            <v>86</v>
          </cell>
          <cell r="AB132">
            <v>86</v>
          </cell>
          <cell r="AC132">
            <v>2</v>
          </cell>
          <cell r="AD132">
            <v>31</v>
          </cell>
          <cell r="AE132">
            <v>20</v>
          </cell>
          <cell r="AF132">
            <v>20</v>
          </cell>
        </row>
        <row r="133">
          <cell r="F133">
            <v>87</v>
          </cell>
          <cell r="G133" t="str">
            <v>AZURMENDI SAGASTIBELTZA</v>
          </cell>
          <cell r="H133" t="str">
            <v>Ibai</v>
          </cell>
          <cell r="I133" t="str">
            <v>ESP19960611</v>
          </cell>
          <cell r="J133">
            <v>0</v>
          </cell>
          <cell r="K133">
            <v>15</v>
          </cell>
          <cell r="L133" t="str">
            <v/>
          </cell>
          <cell r="N133" t="str">
            <v>EUS</v>
          </cell>
          <cell r="O133" t="str">
            <v>FUNDACION EUSKADI-EDP</v>
          </cell>
          <cell r="P133">
            <v>1</v>
          </cell>
          <cell r="Q133">
            <v>1</v>
          </cell>
          <cell r="R133" t="str">
            <v>* AZURMENDI SAGASTIBELTZA Ibai</v>
          </cell>
          <cell r="S133" t="str">
            <v>* AZURMENDI SAGASTIBELTZA Ibai (ESP)</v>
          </cell>
          <cell r="T133" t="str">
            <v>AZURMENDI SAGASTIBELTZA Ibai</v>
          </cell>
          <cell r="U133" t="str">
            <v>44ème à 41'21''
V:3pts G:nc J:18ème à 41'11''</v>
          </cell>
          <cell r="V133" t="str">
            <v>ESP</v>
          </cell>
          <cell r="W133" t="str">
            <v>* AZURMENDI SAGASTIBELTZA Ibai (ESP)</v>
          </cell>
          <cell r="X133">
            <v>0</v>
          </cell>
          <cell r="Y133">
            <v>61</v>
          </cell>
          <cell r="Z133">
            <v>1</v>
          </cell>
          <cell r="AA133">
            <v>87</v>
          </cell>
          <cell r="AB133">
            <v>87</v>
          </cell>
          <cell r="AC133">
            <v>3</v>
          </cell>
          <cell r="AD133">
            <v>44</v>
          </cell>
          <cell r="AE133">
            <v>70</v>
          </cell>
          <cell r="AF133">
            <v>70</v>
          </cell>
        </row>
        <row r="134">
          <cell r="F134">
            <v>88</v>
          </cell>
          <cell r="G134" t="str">
            <v>BUADES FERRIOL</v>
          </cell>
          <cell r="H134" t="str">
            <v>Marc</v>
          </cell>
          <cell r="I134" t="str">
            <v>ESP19960403</v>
          </cell>
          <cell r="J134">
            <v>0</v>
          </cell>
          <cell r="K134">
            <v>15</v>
          </cell>
          <cell r="L134" t="str">
            <v/>
          </cell>
          <cell r="N134" t="str">
            <v>EUS</v>
          </cell>
          <cell r="O134" t="str">
            <v>FUNDACION EUSKADI-EDP</v>
          </cell>
          <cell r="P134">
            <v>1</v>
          </cell>
          <cell r="Q134">
            <v>1</v>
          </cell>
          <cell r="R134" t="str">
            <v>* BUADES FERRIOL Marc</v>
          </cell>
          <cell r="S134" t="str">
            <v>* BUADES FERRIOL Marc (ESP)</v>
          </cell>
          <cell r="T134" t="str">
            <v>BUADES FERRIOL Marc</v>
          </cell>
          <cell r="U134" t="str">
            <v>55ème à 49'44''
V:nc G:nc J:27ème à 49'34''</v>
          </cell>
          <cell r="V134" t="str">
            <v>ESP</v>
          </cell>
          <cell r="W134" t="str">
            <v>* BUADES FERRIOL Marc (ESP)</v>
          </cell>
          <cell r="X134">
            <v>0</v>
          </cell>
          <cell r="Y134">
            <v>62</v>
          </cell>
          <cell r="Z134">
            <v>1</v>
          </cell>
          <cell r="AA134">
            <v>88</v>
          </cell>
          <cell r="AB134">
            <v>88</v>
          </cell>
          <cell r="AC134">
            <v>4</v>
          </cell>
          <cell r="AD134">
            <v>46</v>
          </cell>
          <cell r="AE134">
            <v>61</v>
          </cell>
          <cell r="AF134">
            <v>61</v>
          </cell>
        </row>
        <row r="135">
          <cell r="F135">
            <v>89</v>
          </cell>
          <cell r="G135" t="str">
            <v>SAN SEBASTIAN LASA</v>
          </cell>
          <cell r="H135" t="str">
            <v>Xabier</v>
          </cell>
          <cell r="I135" t="str">
            <v>ESP19951113</v>
          </cell>
          <cell r="J135">
            <v>0</v>
          </cell>
          <cell r="K135">
            <v>15</v>
          </cell>
          <cell r="L135" t="str">
            <v/>
          </cell>
          <cell r="N135" t="str">
            <v>EUS</v>
          </cell>
          <cell r="O135" t="str">
            <v>FUNDACION EUSKADI-EDP</v>
          </cell>
          <cell r="P135">
            <v>1</v>
          </cell>
          <cell r="Q135">
            <v>1</v>
          </cell>
          <cell r="R135" t="str">
            <v>* SAN SEBASTIAN LASA Xabier</v>
          </cell>
          <cell r="S135" t="str">
            <v>* SAN SEBASTIAN LASA Xabier (ESP)</v>
          </cell>
          <cell r="T135" t="str">
            <v>SAN SEBASTIAN LASA Xabier</v>
          </cell>
          <cell r="U135" t="str">
            <v>53ème à 48'24''
V:33pts G:1pts J:25ème à 48'14''</v>
          </cell>
          <cell r="V135" t="str">
            <v>ESP</v>
          </cell>
          <cell r="W135" t="str">
            <v>* SAN SEBASTIAN LASA Xabier (ESP)</v>
          </cell>
          <cell r="X135">
            <v>0</v>
          </cell>
          <cell r="Y135">
            <v>63</v>
          </cell>
          <cell r="Z135">
            <v>1</v>
          </cell>
          <cell r="AA135">
            <v>89</v>
          </cell>
          <cell r="AB135">
            <v>89</v>
          </cell>
          <cell r="AC135">
            <v>5</v>
          </cell>
          <cell r="AD135">
            <v>60</v>
          </cell>
          <cell r="AE135">
            <v>62</v>
          </cell>
          <cell r="AF135">
            <v>62</v>
          </cell>
        </row>
        <row r="136">
          <cell r="F136">
            <v>90</v>
          </cell>
          <cell r="G136" t="str">
            <v>ANGOITIA UGARTETXEA</v>
          </cell>
          <cell r="H136" t="str">
            <v>Iosu</v>
          </cell>
          <cell r="I136" t="str">
            <v>ESP19951012</v>
          </cell>
          <cell r="J136">
            <v>0</v>
          </cell>
          <cell r="K136">
            <v>15</v>
          </cell>
          <cell r="L136" t="str">
            <v/>
          </cell>
          <cell r="N136" t="str">
            <v>EUS</v>
          </cell>
          <cell r="O136" t="str">
            <v>FUNDACION EUSKADI-EDP</v>
          </cell>
          <cell r="P136">
            <v>1</v>
          </cell>
          <cell r="Q136">
            <v>1</v>
          </cell>
          <cell r="R136" t="str">
            <v>* ANGOITIA UGARTETXEA Iosu</v>
          </cell>
          <cell r="S136" t="str">
            <v>* ANGOITIA UGARTETXEA Iosu (ESP)</v>
          </cell>
          <cell r="T136" t="str">
            <v>ANGOITIA UGARTETXEA Iosu</v>
          </cell>
          <cell r="U136" t="str">
            <v>64ème à 1h03'11''
V:nc G:nc J:33ème à 1h03'01''</v>
          </cell>
          <cell r="V136" t="str">
            <v>ESP</v>
          </cell>
          <cell r="W136" t="str">
            <v>* ANGOITIA UGARTETXEA Iosu (ESP)</v>
          </cell>
          <cell r="X136">
            <v>0</v>
          </cell>
          <cell r="Y136">
            <v>64</v>
          </cell>
          <cell r="Z136">
            <v>1</v>
          </cell>
          <cell r="AA136">
            <v>90</v>
          </cell>
          <cell r="AB136">
            <v>90</v>
          </cell>
          <cell r="AC136">
            <v>6</v>
          </cell>
          <cell r="AD136">
            <v>57</v>
          </cell>
          <cell r="AE136">
            <v>96</v>
          </cell>
          <cell r="AF136">
            <v>96</v>
          </cell>
        </row>
        <row r="137"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L137" t="str">
            <v/>
          </cell>
          <cell r="M137">
            <v>3</v>
          </cell>
          <cell r="N137" t="str">
            <v/>
          </cell>
          <cell r="O137" t="str">
            <v/>
          </cell>
          <cell r="P137" t="str">
            <v/>
          </cell>
          <cell r="Q137">
            <v>0</v>
          </cell>
          <cell r="R137" t="str">
            <v/>
          </cell>
          <cell r="S137" t="str">
            <v/>
          </cell>
          <cell r="T137" t="str">
            <v/>
          </cell>
          <cell r="U137" t="str">
            <v/>
          </cell>
          <cell r="V137" t="str">
            <v/>
          </cell>
          <cell r="W137" t="str">
            <v/>
          </cell>
          <cell r="X137">
            <v>1</v>
          </cell>
          <cell r="Y137" t="str">
            <v/>
          </cell>
          <cell r="Z137" t="str">
            <v/>
          </cell>
          <cell r="AA137" t="str">
            <v/>
          </cell>
          <cell r="AB137" t="str">
            <v/>
          </cell>
          <cell r="AC137">
            <v>0</v>
          </cell>
          <cell r="AD137" t="str">
            <v/>
          </cell>
          <cell r="AE137" t="str">
            <v/>
          </cell>
          <cell r="AF137" t="str">
            <v/>
          </cell>
        </row>
        <row r="138"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L138" t="str">
            <v/>
          </cell>
          <cell r="M138">
            <v>4</v>
          </cell>
          <cell r="N138" t="str">
            <v/>
          </cell>
          <cell r="O138" t="str">
            <v/>
          </cell>
          <cell r="P138" t="str">
            <v/>
          </cell>
          <cell r="Q138">
            <v>0</v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>
            <v>1</v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>
            <v>0</v>
          </cell>
          <cell r="AD138" t="str">
            <v/>
          </cell>
          <cell r="AE138" t="str">
            <v/>
          </cell>
          <cell r="AF138" t="str">
            <v/>
          </cell>
        </row>
        <row r="139"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L139" t="str">
            <v/>
          </cell>
          <cell r="M139">
            <v>1</v>
          </cell>
          <cell r="N139" t="str">
            <v/>
          </cell>
          <cell r="O139" t="str">
            <v/>
          </cell>
          <cell r="P139" t="str">
            <v/>
          </cell>
          <cell r="Q139">
            <v>0</v>
          </cell>
          <cell r="R139" t="str">
            <v/>
          </cell>
          <cell r="S139" t="str">
            <v/>
          </cell>
          <cell r="T139" t="str">
            <v/>
          </cell>
          <cell r="U139" t="str">
            <v/>
          </cell>
          <cell r="V139" t="str">
            <v/>
          </cell>
          <cell r="W139" t="str">
            <v/>
          </cell>
          <cell r="X139">
            <v>1</v>
          </cell>
          <cell r="Y139" t="str">
            <v/>
          </cell>
          <cell r="Z139" t="str">
            <v/>
          </cell>
          <cell r="AA139" t="str">
            <v/>
          </cell>
          <cell r="AB139" t="str">
            <v/>
          </cell>
          <cell r="AC139">
            <v>0</v>
          </cell>
          <cell r="AD139" t="str">
            <v/>
          </cell>
          <cell r="AE139" t="str">
            <v/>
          </cell>
          <cell r="AF139" t="str">
            <v/>
          </cell>
        </row>
        <row r="140">
          <cell r="F140">
            <v>91</v>
          </cell>
          <cell r="G140" t="str">
            <v>BUIJK</v>
          </cell>
          <cell r="H140" t="str">
            <v>Bart</v>
          </cell>
          <cell r="I140" t="str">
            <v>NED19930501</v>
          </cell>
          <cell r="J140" t="str">
            <v/>
          </cell>
          <cell r="K140">
            <v>16</v>
          </cell>
          <cell r="L140" t="str">
            <v/>
          </cell>
          <cell r="M140">
            <v>2</v>
          </cell>
          <cell r="N140" t="str">
            <v>MOL</v>
          </cell>
          <cell r="O140" t="str">
            <v>DRC DE MOL</v>
          </cell>
          <cell r="P140">
            <v>0</v>
          </cell>
          <cell r="Q140">
            <v>1</v>
          </cell>
          <cell r="R140" t="str">
            <v>BUIJK Bart</v>
          </cell>
          <cell r="S140" t="str">
            <v>BUIJK Bart (NED)</v>
          </cell>
          <cell r="T140" t="str">
            <v>BUIJK Bart</v>
          </cell>
          <cell r="U140" t="str">
            <v xml:space="preserve">41ème à 40'10''
V:nc G:nc J:nc </v>
          </cell>
          <cell r="V140" t="str">
            <v>NED</v>
          </cell>
          <cell r="W140" t="str">
            <v>BUIJK Bart (NED)</v>
          </cell>
          <cell r="X140">
            <v>0</v>
          </cell>
          <cell r="Y140">
            <v>65</v>
          </cell>
          <cell r="Z140">
            <v>1</v>
          </cell>
          <cell r="AA140">
            <v>91</v>
          </cell>
          <cell r="AB140">
            <v>91</v>
          </cell>
          <cell r="AC140">
            <v>1</v>
          </cell>
          <cell r="AD140">
            <v>38</v>
          </cell>
          <cell r="AE140">
            <v>50</v>
          </cell>
          <cell r="AF140">
            <v>50</v>
          </cell>
        </row>
        <row r="141">
          <cell r="F141">
            <v>92</v>
          </cell>
          <cell r="G141" t="str">
            <v>VANDENBERG</v>
          </cell>
          <cell r="H141" t="str">
            <v>Maarten</v>
          </cell>
          <cell r="I141" t="str">
            <v>NED19940510</v>
          </cell>
          <cell r="J141" t="str">
            <v/>
          </cell>
          <cell r="K141">
            <v>16</v>
          </cell>
          <cell r="L141" t="str">
            <v/>
          </cell>
          <cell r="M141">
            <v>5</v>
          </cell>
          <cell r="N141" t="str">
            <v>MOL</v>
          </cell>
          <cell r="O141" t="str">
            <v>DRC DE MOL</v>
          </cell>
          <cell r="P141">
            <v>0</v>
          </cell>
          <cell r="Q141">
            <v>1</v>
          </cell>
          <cell r="R141" t="str">
            <v>VANDENBERG Maarten</v>
          </cell>
          <cell r="S141" t="str">
            <v>VANDENBERG Maarten (NED)</v>
          </cell>
          <cell r="T141" t="str">
            <v>VANDENBERG Maarten</v>
          </cell>
          <cell r="U141" t="str">
            <v xml:space="preserve">69ème à 1h06'11''
V:nc G:nc J:nc </v>
          </cell>
          <cell r="V141" t="str">
            <v>NED</v>
          </cell>
          <cell r="W141" t="str">
            <v>VANDENBERG Maarten (NED)</v>
          </cell>
          <cell r="X141">
            <v>0</v>
          </cell>
          <cell r="Y141">
            <v>66</v>
          </cell>
          <cell r="Z141">
            <v>1</v>
          </cell>
          <cell r="AA141">
            <v>92</v>
          </cell>
          <cell r="AB141">
            <v>92</v>
          </cell>
          <cell r="AC141">
            <v>2</v>
          </cell>
          <cell r="AD141">
            <v>69</v>
          </cell>
          <cell r="AE141">
            <v>66</v>
          </cell>
          <cell r="AF141">
            <v>66</v>
          </cell>
        </row>
        <row r="142">
          <cell r="F142">
            <v>93</v>
          </cell>
          <cell r="G142" t="str">
            <v>KRAMER</v>
          </cell>
          <cell r="H142" t="str">
            <v>Erik</v>
          </cell>
          <cell r="I142" t="str">
            <v>NED19940213</v>
          </cell>
          <cell r="J142" t="str">
            <v/>
          </cell>
          <cell r="K142">
            <v>16</v>
          </cell>
          <cell r="L142" t="str">
            <v/>
          </cell>
          <cell r="N142" t="str">
            <v>MOL</v>
          </cell>
          <cell r="O142" t="str">
            <v>DRC DE MOL</v>
          </cell>
          <cell r="P142">
            <v>0</v>
          </cell>
          <cell r="Q142">
            <v>1</v>
          </cell>
          <cell r="R142" t="str">
            <v>KRAMER Erik</v>
          </cell>
          <cell r="S142" t="str">
            <v>KRAMER Erik (NED)</v>
          </cell>
          <cell r="T142" t="str">
            <v>KRAMER Erik</v>
          </cell>
          <cell r="U142" t="str">
            <v xml:space="preserve">82ème à 1h29'14''
V:nc G:nc J:nc </v>
          </cell>
          <cell r="V142" t="str">
            <v>NED</v>
          </cell>
          <cell r="W142" t="str">
            <v>KRAMER Erik (NED)</v>
          </cell>
          <cell r="X142">
            <v>0</v>
          </cell>
          <cell r="Y142">
            <v>67</v>
          </cell>
          <cell r="Z142">
            <v>1</v>
          </cell>
          <cell r="AA142">
            <v>93</v>
          </cell>
          <cell r="AB142">
            <v>93</v>
          </cell>
          <cell r="AC142">
            <v>3</v>
          </cell>
          <cell r="AD142">
            <v>40</v>
          </cell>
          <cell r="AE142">
            <v>109</v>
          </cell>
          <cell r="AF142">
            <v>109</v>
          </cell>
        </row>
        <row r="143">
          <cell r="F143">
            <v>94</v>
          </cell>
          <cell r="G143" t="str">
            <v>ZELLMER</v>
          </cell>
          <cell r="H143" t="str">
            <v>Killian</v>
          </cell>
          <cell r="I143" t="str">
            <v>USA19930427</v>
          </cell>
          <cell r="J143" t="str">
            <v/>
          </cell>
          <cell r="K143">
            <v>16</v>
          </cell>
          <cell r="L143" t="str">
            <v/>
          </cell>
          <cell r="N143" t="str">
            <v>MOL</v>
          </cell>
          <cell r="O143" t="str">
            <v>DRC DE MOL</v>
          </cell>
          <cell r="P143">
            <v>0</v>
          </cell>
          <cell r="Q143">
            <v>1</v>
          </cell>
          <cell r="R143" t="str">
            <v>ZELLMER Killian</v>
          </cell>
          <cell r="S143" t="str">
            <v>ZELLMER Killian (USA)</v>
          </cell>
          <cell r="T143" t="str">
            <v>ZELLMER Killian</v>
          </cell>
          <cell r="U143" t="str">
            <v xml:space="preserve">68ème à 1h06'05''
V:nc G:nc J:nc </v>
          </cell>
          <cell r="V143" t="str">
            <v>USA</v>
          </cell>
          <cell r="W143" t="str">
            <v>ZELLMER Killian (USA)</v>
          </cell>
          <cell r="X143">
            <v>0</v>
          </cell>
          <cell r="Y143">
            <v>68</v>
          </cell>
          <cell r="Z143">
            <v>1</v>
          </cell>
          <cell r="AA143">
            <v>94</v>
          </cell>
          <cell r="AB143">
            <v>94</v>
          </cell>
          <cell r="AC143">
            <v>4</v>
          </cell>
          <cell r="AD143">
            <v>75</v>
          </cell>
          <cell r="AE143">
            <v>72</v>
          </cell>
          <cell r="AF143">
            <v>72</v>
          </cell>
        </row>
        <row r="144">
          <cell r="F144">
            <v>95</v>
          </cell>
          <cell r="G144" t="str">
            <v>SINT NICOLAAS</v>
          </cell>
          <cell r="H144" t="str">
            <v>Tristan</v>
          </cell>
          <cell r="I144" t="str">
            <v>NED19931120</v>
          </cell>
          <cell r="J144" t="str">
            <v/>
          </cell>
          <cell r="K144">
            <v>16</v>
          </cell>
          <cell r="L144" t="str">
            <v/>
          </cell>
          <cell r="N144" t="str">
            <v>MOL</v>
          </cell>
          <cell r="O144" t="str">
            <v>DRC DE MOL</v>
          </cell>
          <cell r="P144">
            <v>0</v>
          </cell>
          <cell r="Q144">
            <v>1</v>
          </cell>
          <cell r="R144" t="str">
            <v>SINT NICOLAAS Tristan</v>
          </cell>
          <cell r="S144" t="str">
            <v>SINT NICOLAAS Tristan (NED)</v>
          </cell>
          <cell r="T144" t="str">
            <v>SINT NICOLAAS Tristan</v>
          </cell>
          <cell r="U144" t="str">
            <v xml:space="preserve">72ème à 1h09'31''
V:nc G:nc J:nc </v>
          </cell>
          <cell r="V144" t="str">
            <v>NED</v>
          </cell>
          <cell r="W144" t="str">
            <v>SINT NICOLAAS Tristan (NED)</v>
          </cell>
          <cell r="X144">
            <v>0</v>
          </cell>
          <cell r="Y144">
            <v>69</v>
          </cell>
          <cell r="Z144">
            <v>1</v>
          </cell>
          <cell r="AA144">
            <v>95</v>
          </cell>
          <cell r="AB144">
            <v>95</v>
          </cell>
          <cell r="AC144">
            <v>5</v>
          </cell>
          <cell r="AD144">
            <v>73</v>
          </cell>
          <cell r="AE144">
            <v>100</v>
          </cell>
          <cell r="AF144">
            <v>100</v>
          </cell>
        </row>
        <row r="145">
          <cell r="F145">
            <v>96</v>
          </cell>
          <cell r="G145" t="str">
            <v>VAN WIJNGAARDEN</v>
          </cell>
          <cell r="H145" t="str">
            <v>Joost</v>
          </cell>
          <cell r="I145" t="str">
            <v>NED19941117</v>
          </cell>
          <cell r="J145" t="str">
            <v/>
          </cell>
          <cell r="K145">
            <v>16</v>
          </cell>
          <cell r="L145" t="str">
            <v/>
          </cell>
          <cell r="M145">
            <v>0</v>
          </cell>
          <cell r="N145" t="str">
            <v>MOL</v>
          </cell>
          <cell r="O145" t="str">
            <v>DRC DE MOL</v>
          </cell>
          <cell r="P145">
            <v>0</v>
          </cell>
          <cell r="Q145">
            <v>1</v>
          </cell>
          <cell r="R145" t="str">
            <v>VAN WIJNGAARDEN Joost</v>
          </cell>
          <cell r="S145" t="str">
            <v>VAN WIJNGAARDEN Joost (NED)</v>
          </cell>
          <cell r="T145" t="str">
            <v>VAN WIJNGAARDEN Joost</v>
          </cell>
          <cell r="U145" t="str">
            <v xml:space="preserve">75ème à 1h12'32''
V:nc G:nc J:nc </v>
          </cell>
          <cell r="V145" t="str">
            <v>NED</v>
          </cell>
          <cell r="W145" t="str">
            <v>VAN WIJNGAARDEN Joost (NED)</v>
          </cell>
          <cell r="X145">
            <v>0</v>
          </cell>
          <cell r="Y145">
            <v>70</v>
          </cell>
          <cell r="Z145">
            <v>1</v>
          </cell>
          <cell r="AA145">
            <v>96</v>
          </cell>
          <cell r="AB145">
            <v>96</v>
          </cell>
          <cell r="AC145">
            <v>6</v>
          </cell>
          <cell r="AD145">
            <v>68</v>
          </cell>
          <cell r="AE145">
            <v>86</v>
          </cell>
          <cell r="AF145">
            <v>86</v>
          </cell>
        </row>
        <row r="146">
          <cell r="J146" t="str">
            <v/>
          </cell>
          <cell r="L146" t="str">
            <v/>
          </cell>
          <cell r="M146">
            <v>0</v>
          </cell>
          <cell r="N146" t="str">
            <v/>
          </cell>
          <cell r="O146" t="str">
            <v/>
          </cell>
          <cell r="P146" t="str">
            <v/>
          </cell>
          <cell r="Q146">
            <v>0</v>
          </cell>
          <cell r="R146" t="str">
            <v/>
          </cell>
          <cell r="S146" t="str">
            <v/>
          </cell>
          <cell r="T146" t="str">
            <v/>
          </cell>
          <cell r="U146" t="str">
            <v/>
          </cell>
          <cell r="V146" t="str">
            <v/>
          </cell>
          <cell r="W146" t="str">
            <v/>
          </cell>
          <cell r="X146">
            <v>1</v>
          </cell>
          <cell r="Y146" t="str">
            <v/>
          </cell>
          <cell r="Z146" t="str">
            <v/>
          </cell>
          <cell r="AA146" t="str">
            <v/>
          </cell>
          <cell r="AB146" t="str">
            <v/>
          </cell>
          <cell r="AC146">
            <v>0</v>
          </cell>
          <cell r="AD146" t="str">
            <v/>
          </cell>
          <cell r="AE146" t="str">
            <v/>
          </cell>
          <cell r="AF146" t="str">
            <v/>
          </cell>
        </row>
        <row r="147">
          <cell r="J147" t="str">
            <v/>
          </cell>
          <cell r="L147" t="str">
            <v/>
          </cell>
          <cell r="M147">
            <v>0</v>
          </cell>
          <cell r="N147" t="str">
            <v/>
          </cell>
          <cell r="O147" t="str">
            <v/>
          </cell>
          <cell r="P147" t="str">
            <v/>
          </cell>
          <cell r="Q147">
            <v>0</v>
          </cell>
          <cell r="R147" t="str">
            <v/>
          </cell>
          <cell r="S147" t="str">
            <v/>
          </cell>
          <cell r="T147" t="str">
            <v/>
          </cell>
          <cell r="U147" t="str">
            <v/>
          </cell>
          <cell r="V147" t="str">
            <v/>
          </cell>
          <cell r="W147" t="str">
            <v/>
          </cell>
          <cell r="X147">
            <v>1</v>
          </cell>
          <cell r="Y147" t="str">
            <v/>
          </cell>
          <cell r="Z147" t="str">
            <v/>
          </cell>
          <cell r="AA147" t="str">
            <v/>
          </cell>
          <cell r="AB147" t="str">
            <v/>
          </cell>
          <cell r="AC147">
            <v>0</v>
          </cell>
          <cell r="AD147" t="str">
            <v/>
          </cell>
          <cell r="AE147" t="str">
            <v/>
          </cell>
          <cell r="AF147" t="str">
            <v/>
          </cell>
        </row>
        <row r="148">
          <cell r="J148" t="str">
            <v/>
          </cell>
          <cell r="L148" t="str">
            <v/>
          </cell>
          <cell r="M148">
            <v>7</v>
          </cell>
          <cell r="N148" t="str">
            <v/>
          </cell>
          <cell r="O148" t="str">
            <v/>
          </cell>
          <cell r="P148" t="str">
            <v/>
          </cell>
          <cell r="Q148">
            <v>0</v>
          </cell>
          <cell r="R148" t="str">
            <v/>
          </cell>
          <cell r="S148" t="str">
            <v/>
          </cell>
          <cell r="T148" t="str">
            <v/>
          </cell>
          <cell r="U148" t="str">
            <v/>
          </cell>
          <cell r="V148" t="str">
            <v/>
          </cell>
          <cell r="W148" t="str">
            <v/>
          </cell>
          <cell r="X148">
            <v>1</v>
          </cell>
          <cell r="Y148" t="str">
            <v/>
          </cell>
          <cell r="Z148" t="str">
            <v/>
          </cell>
          <cell r="AA148" t="str">
            <v/>
          </cell>
          <cell r="AB148" t="str">
            <v/>
          </cell>
          <cell r="AC148">
            <v>0</v>
          </cell>
          <cell r="AD148" t="str">
            <v/>
          </cell>
          <cell r="AE148" t="str">
            <v/>
          </cell>
          <cell r="AF148" t="str">
            <v/>
          </cell>
        </row>
        <row r="149">
          <cell r="F149">
            <v>97</v>
          </cell>
          <cell r="G149" t="str">
            <v>CARLIER</v>
          </cell>
          <cell r="H149" t="str">
            <v>Alexis</v>
          </cell>
          <cell r="I149" t="str">
            <v>FRA19940829</v>
          </cell>
          <cell r="J149" t="str">
            <v>2113023045</v>
          </cell>
          <cell r="K149">
            <v>17</v>
          </cell>
          <cell r="L149" t="str">
            <v>1</v>
          </cell>
          <cell r="M149">
            <v>2</v>
          </cell>
          <cell r="N149" t="str">
            <v>CD13</v>
          </cell>
          <cell r="O149" t="str">
            <v>SELECTION BOUCHES DU RHONES</v>
          </cell>
          <cell r="P149">
            <v>0</v>
          </cell>
          <cell r="Q149">
            <v>0</v>
          </cell>
          <cell r="R149" t="str">
            <v>CARLIER Alexis</v>
          </cell>
          <cell r="S149" t="str">
            <v>CARLIER Alexis (FRA)</v>
          </cell>
          <cell r="T149" t="str">
            <v>CARLIER Alexis</v>
          </cell>
          <cell r="U149" t="str">
            <v/>
          </cell>
          <cell r="V149" t="str">
            <v>FRA</v>
          </cell>
          <cell r="W149" t="str">
            <v>CARLIER Alexis (FRA) AB2</v>
          </cell>
          <cell r="X149">
            <v>1</v>
          </cell>
          <cell r="Y149" t="str">
            <v/>
          </cell>
          <cell r="Z149" t="str">
            <v/>
          </cell>
          <cell r="AA149">
            <v>97</v>
          </cell>
          <cell r="AB149">
            <v>97</v>
          </cell>
          <cell r="AC149">
            <v>1</v>
          </cell>
          <cell r="AD149" t="str">
            <v>AB2</v>
          </cell>
          <cell r="AE149">
            <v>32</v>
          </cell>
          <cell r="AF149">
            <v>32</v>
          </cell>
        </row>
        <row r="150">
          <cell r="F150">
            <v>98</v>
          </cell>
          <cell r="G150" t="str">
            <v>GUEYDON</v>
          </cell>
          <cell r="H150" t="str">
            <v>Julien</v>
          </cell>
          <cell r="I150" t="str">
            <v>FRA19931115</v>
          </cell>
          <cell r="J150" t="str">
            <v>2113023040</v>
          </cell>
          <cell r="K150">
            <v>17</v>
          </cell>
          <cell r="L150" t="str">
            <v>3</v>
          </cell>
          <cell r="M150">
            <v>3</v>
          </cell>
          <cell r="N150" t="str">
            <v>CD13</v>
          </cell>
          <cell r="O150" t="str">
            <v>SELECTION BOUCHES DU RHONES</v>
          </cell>
          <cell r="P150">
            <v>0</v>
          </cell>
          <cell r="Q150">
            <v>1</v>
          </cell>
          <cell r="R150" t="str">
            <v>GUEYDON Julien</v>
          </cell>
          <cell r="S150" t="str">
            <v>GUEYDON Julien (FRA)</v>
          </cell>
          <cell r="T150" t="str">
            <v>GUEYDON Julien</v>
          </cell>
          <cell r="U150" t="str">
            <v xml:space="preserve">83ème à 1h39'22''
V:nc G:nc J:nc </v>
          </cell>
          <cell r="V150" t="str">
            <v>FRA</v>
          </cell>
          <cell r="W150" t="str">
            <v>GUEYDON Julien (FRA)</v>
          </cell>
          <cell r="X150">
            <v>0</v>
          </cell>
          <cell r="Y150">
            <v>71</v>
          </cell>
          <cell r="Z150">
            <v>1</v>
          </cell>
          <cell r="AA150">
            <v>98</v>
          </cell>
          <cell r="AB150">
            <v>98</v>
          </cell>
          <cell r="AC150">
            <v>2</v>
          </cell>
          <cell r="AD150">
            <v>55</v>
          </cell>
          <cell r="AE150">
            <v>110</v>
          </cell>
          <cell r="AF150">
            <v>110</v>
          </cell>
        </row>
        <row r="151">
          <cell r="F151">
            <v>99</v>
          </cell>
          <cell r="G151" t="str">
            <v>ARNOULT</v>
          </cell>
          <cell r="H151" t="str">
            <v>Floryan</v>
          </cell>
          <cell r="I151" t="str">
            <v>FRA19960310</v>
          </cell>
          <cell r="J151" t="str">
            <v>2113024016</v>
          </cell>
          <cell r="K151">
            <v>17</v>
          </cell>
          <cell r="L151" t="str">
            <v>2</v>
          </cell>
          <cell r="M151">
            <v>5</v>
          </cell>
          <cell r="N151" t="str">
            <v>CD13</v>
          </cell>
          <cell r="O151" t="str">
            <v>SELECTION BOUCHES DU RHONES</v>
          </cell>
          <cell r="P151">
            <v>1</v>
          </cell>
          <cell r="Q151">
            <v>1</v>
          </cell>
          <cell r="R151" t="str">
            <v>* ARNOULT Floryan</v>
          </cell>
          <cell r="S151" t="str">
            <v>* ARNOULT Floryan (FRA)</v>
          </cell>
          <cell r="T151" t="str">
            <v>ARNOULT Floryan</v>
          </cell>
          <cell r="U151" t="str">
            <v>77ème à 1h14'16''
V:nc G:nc J:40ème à 1h14'06''</v>
          </cell>
          <cell r="V151" t="str">
            <v>FRA</v>
          </cell>
          <cell r="W151" t="str">
            <v>* ARNOULT Floryan (FRA)</v>
          </cell>
          <cell r="X151">
            <v>0</v>
          </cell>
          <cell r="Y151">
            <v>72</v>
          </cell>
          <cell r="Z151">
            <v>1</v>
          </cell>
          <cell r="AA151">
            <v>99</v>
          </cell>
          <cell r="AB151">
            <v>99</v>
          </cell>
          <cell r="AC151">
            <v>3</v>
          </cell>
          <cell r="AD151">
            <v>64</v>
          </cell>
          <cell r="AE151">
            <v>104</v>
          </cell>
          <cell r="AF151">
            <v>104</v>
          </cell>
        </row>
        <row r="152">
          <cell r="F152">
            <v>100</v>
          </cell>
          <cell r="G152" t="str">
            <v>MEYER</v>
          </cell>
          <cell r="H152" t="str">
            <v>Robin</v>
          </cell>
          <cell r="I152" t="str">
            <v>FRA19960322</v>
          </cell>
          <cell r="J152" t="str">
            <v>2113024018</v>
          </cell>
          <cell r="K152">
            <v>17</v>
          </cell>
          <cell r="L152" t="str">
            <v>2</v>
          </cell>
          <cell r="M152">
            <v>4</v>
          </cell>
          <cell r="N152" t="str">
            <v>CD13</v>
          </cell>
          <cell r="O152" t="str">
            <v>SELECTION BOUCHES DU RHONES</v>
          </cell>
          <cell r="P152">
            <v>1</v>
          </cell>
          <cell r="Q152">
            <v>1</v>
          </cell>
          <cell r="R152" t="str">
            <v>* MEYER Robin</v>
          </cell>
          <cell r="S152" t="str">
            <v>* MEYER Robin (FRA)</v>
          </cell>
          <cell r="T152" t="str">
            <v>MEYER Robin</v>
          </cell>
          <cell r="U152" t="str">
            <v>62ème à 1h00'46''
V:nc G:nc J:32ème à 1h00'36''</v>
          </cell>
          <cell r="V152" t="str">
            <v>FRA</v>
          </cell>
          <cell r="W152" t="str">
            <v>* MEYER Robin (FRA)</v>
          </cell>
          <cell r="X152">
            <v>0</v>
          </cell>
          <cell r="Y152">
            <v>73</v>
          </cell>
          <cell r="Z152">
            <v>1</v>
          </cell>
          <cell r="AA152">
            <v>100</v>
          </cell>
          <cell r="AB152">
            <v>100</v>
          </cell>
          <cell r="AC152">
            <v>4</v>
          </cell>
          <cell r="AD152">
            <v>76</v>
          </cell>
          <cell r="AE152">
            <v>53</v>
          </cell>
          <cell r="AF152">
            <v>53</v>
          </cell>
        </row>
        <row r="153">
          <cell r="F153">
            <v>101</v>
          </cell>
          <cell r="G153" t="str">
            <v>GOSSARD</v>
          </cell>
          <cell r="H153" t="str">
            <v>Maxime</v>
          </cell>
          <cell r="I153" t="str">
            <v>FRA19950203</v>
          </cell>
          <cell r="J153" t="str">
            <v>2113085093</v>
          </cell>
          <cell r="K153">
            <v>17</v>
          </cell>
          <cell r="L153" t="str">
            <v>2</v>
          </cell>
          <cell r="M153">
            <v>6</v>
          </cell>
          <cell r="N153" t="str">
            <v>CD13</v>
          </cell>
          <cell r="O153" t="str">
            <v>SELECTION BOUCHES DU RHONES</v>
          </cell>
          <cell r="P153">
            <v>1</v>
          </cell>
          <cell r="Q153">
            <v>1</v>
          </cell>
          <cell r="R153" t="str">
            <v>* GOSSARD Maxime</v>
          </cell>
          <cell r="S153" t="str">
            <v>* GOSSARD Maxime (FRA)</v>
          </cell>
          <cell r="T153" t="str">
            <v>GOSSARD Maxime</v>
          </cell>
          <cell r="U153" t="str">
            <v>37ème à 31'54''
V:nc G:nc J:16ème à 31'44''</v>
          </cell>
          <cell r="V153" t="str">
            <v>FRA</v>
          </cell>
          <cell r="W153" t="str">
            <v>* GOSSARD Maxime (FRA)</v>
          </cell>
          <cell r="X153">
            <v>0</v>
          </cell>
          <cell r="Y153">
            <v>74</v>
          </cell>
          <cell r="Z153">
            <v>1</v>
          </cell>
          <cell r="AA153">
            <v>101</v>
          </cell>
          <cell r="AB153">
            <v>101</v>
          </cell>
          <cell r="AC153">
            <v>5</v>
          </cell>
          <cell r="AD153">
            <v>37</v>
          </cell>
          <cell r="AE153">
            <v>34</v>
          </cell>
          <cell r="AF153">
            <v>34</v>
          </cell>
        </row>
        <row r="154">
          <cell r="F154">
            <v>102</v>
          </cell>
          <cell r="G154" t="str">
            <v>GROSBOIS</v>
          </cell>
          <cell r="H154" t="str">
            <v>Thomas</v>
          </cell>
          <cell r="I154" t="str">
            <v>FRA19930413</v>
          </cell>
          <cell r="J154" t="str">
            <v>2113085276</v>
          </cell>
          <cell r="K154">
            <v>17</v>
          </cell>
          <cell r="L154" t="str">
            <v>2</v>
          </cell>
          <cell r="N154" t="str">
            <v>CD13</v>
          </cell>
          <cell r="O154" t="str">
            <v>SELECTION BOUCHES DU RHONES</v>
          </cell>
          <cell r="P154">
            <v>0</v>
          </cell>
          <cell r="Q154">
            <v>1</v>
          </cell>
          <cell r="R154" t="str">
            <v>GROSBOIS Thomas</v>
          </cell>
          <cell r="S154" t="str">
            <v>GROSBOIS Thomas (FRA)</v>
          </cell>
          <cell r="T154" t="str">
            <v>GROSBOIS Thomas</v>
          </cell>
          <cell r="U154" t="str">
            <v xml:space="preserve">80ème à 1h17'50''
V:nc G:nc J:nc </v>
          </cell>
          <cell r="V154" t="str">
            <v>FRA</v>
          </cell>
          <cell r="W154" t="str">
            <v>GROSBOIS Thomas (FRA)</v>
          </cell>
          <cell r="X154">
            <v>0</v>
          </cell>
          <cell r="Y154">
            <v>75</v>
          </cell>
          <cell r="Z154">
            <v>1</v>
          </cell>
          <cell r="AA154">
            <v>102</v>
          </cell>
          <cell r="AB154">
            <v>102</v>
          </cell>
          <cell r="AC154">
            <v>6</v>
          </cell>
          <cell r="AD154">
            <v>70</v>
          </cell>
          <cell r="AE154">
            <v>44</v>
          </cell>
          <cell r="AF154">
            <v>44</v>
          </cell>
        </row>
        <row r="155"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L155" t="str">
            <v/>
          </cell>
          <cell r="N155" t="str">
            <v/>
          </cell>
          <cell r="O155" t="str">
            <v/>
          </cell>
          <cell r="P155" t="str">
            <v/>
          </cell>
          <cell r="Q155">
            <v>0</v>
          </cell>
          <cell r="R155" t="str">
            <v/>
          </cell>
          <cell r="S155" t="str">
            <v/>
          </cell>
          <cell r="T155" t="str">
            <v/>
          </cell>
          <cell r="U155" t="str">
            <v/>
          </cell>
          <cell r="V155" t="str">
            <v/>
          </cell>
          <cell r="W155" t="str">
            <v/>
          </cell>
          <cell r="X155">
            <v>1</v>
          </cell>
          <cell r="Y155" t="str">
            <v/>
          </cell>
          <cell r="Z155" t="str">
            <v/>
          </cell>
          <cell r="AA155" t="str">
            <v/>
          </cell>
          <cell r="AB155" t="str">
            <v/>
          </cell>
          <cell r="AC155">
            <v>0</v>
          </cell>
          <cell r="AD155" t="str">
            <v/>
          </cell>
          <cell r="AE155" t="str">
            <v/>
          </cell>
          <cell r="AF155" t="str">
            <v/>
          </cell>
        </row>
        <row r="156"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L156" t="str">
            <v/>
          </cell>
          <cell r="N156" t="str">
            <v/>
          </cell>
          <cell r="O156" t="str">
            <v/>
          </cell>
          <cell r="P156" t="str">
            <v/>
          </cell>
          <cell r="Q156">
            <v>0</v>
          </cell>
          <cell r="R156" t="str">
            <v/>
          </cell>
          <cell r="S156" t="str">
            <v/>
          </cell>
          <cell r="T156" t="str">
            <v/>
          </cell>
          <cell r="U156" t="str">
            <v/>
          </cell>
          <cell r="V156" t="str">
            <v/>
          </cell>
          <cell r="W156" t="str">
            <v/>
          </cell>
          <cell r="X156">
            <v>1</v>
          </cell>
          <cell r="Y156" t="str">
            <v/>
          </cell>
          <cell r="Z156" t="str">
            <v/>
          </cell>
          <cell r="AA156" t="str">
            <v/>
          </cell>
          <cell r="AB156" t="str">
            <v/>
          </cell>
          <cell r="AC156">
            <v>0</v>
          </cell>
          <cell r="AD156" t="str">
            <v/>
          </cell>
          <cell r="AE156" t="str">
            <v/>
          </cell>
          <cell r="AF156" t="str">
            <v/>
          </cell>
        </row>
        <row r="157"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L157" t="str">
            <v/>
          </cell>
          <cell r="N157" t="str">
            <v/>
          </cell>
          <cell r="O157" t="str">
            <v/>
          </cell>
          <cell r="P157" t="str">
            <v/>
          </cell>
          <cell r="Q157">
            <v>0</v>
          </cell>
          <cell r="R157" t="str">
            <v/>
          </cell>
          <cell r="S157" t="str">
            <v/>
          </cell>
          <cell r="T157" t="str">
            <v/>
          </cell>
          <cell r="U157" t="str">
            <v/>
          </cell>
          <cell r="V157" t="str">
            <v/>
          </cell>
          <cell r="W157" t="str">
            <v/>
          </cell>
          <cell r="X157">
            <v>1</v>
          </cell>
          <cell r="Y157" t="str">
            <v/>
          </cell>
          <cell r="Z157" t="str">
            <v/>
          </cell>
          <cell r="AA157" t="str">
            <v/>
          </cell>
          <cell r="AB157" t="str">
            <v/>
          </cell>
          <cell r="AC157">
            <v>0</v>
          </cell>
          <cell r="AD157" t="str">
            <v/>
          </cell>
          <cell r="AE157" t="str">
            <v/>
          </cell>
          <cell r="AF157" t="str">
            <v/>
          </cell>
        </row>
        <row r="158">
          <cell r="F158">
            <v>103</v>
          </cell>
          <cell r="G158" t="str">
            <v>BOSC</v>
          </cell>
          <cell r="H158" t="str">
            <v>Samy</v>
          </cell>
          <cell r="I158" t="str">
            <v>FRA19941030</v>
          </cell>
          <cell r="J158" t="str">
            <v>1487006043</v>
          </cell>
          <cell r="K158">
            <v>18</v>
          </cell>
          <cell r="L158" t="str">
            <v>2</v>
          </cell>
          <cell r="N158" t="str">
            <v>LIM</v>
          </cell>
          <cell r="O158" t="str">
            <v>SELECTION LIMOUSIN</v>
          </cell>
          <cell r="P158">
            <v>0</v>
          </cell>
          <cell r="Q158">
            <v>0</v>
          </cell>
          <cell r="R158" t="str">
            <v>BOSC Samy</v>
          </cell>
          <cell r="S158" t="str">
            <v>BOSC Samy (FRA)</v>
          </cell>
          <cell r="T158" t="str">
            <v>BOSC Samy</v>
          </cell>
          <cell r="U158" t="str">
            <v/>
          </cell>
          <cell r="V158" t="str">
            <v>FRA</v>
          </cell>
          <cell r="W158" t="str">
            <v>BOSC Samy (FRA) AB4</v>
          </cell>
          <cell r="X158">
            <v>1</v>
          </cell>
          <cell r="Y158" t="str">
            <v/>
          </cell>
          <cell r="Z158" t="str">
            <v/>
          </cell>
          <cell r="AA158">
            <v>103</v>
          </cell>
          <cell r="AB158">
            <v>103</v>
          </cell>
          <cell r="AC158">
            <v>1</v>
          </cell>
          <cell r="AD158" t="str">
            <v>AB4</v>
          </cell>
          <cell r="AE158">
            <v>84</v>
          </cell>
          <cell r="AF158">
            <v>84</v>
          </cell>
        </row>
        <row r="159">
          <cell r="F159">
            <v>104</v>
          </cell>
          <cell r="G159" t="str">
            <v>BUISSON</v>
          </cell>
          <cell r="H159" t="str">
            <v>Julien</v>
          </cell>
          <cell r="I159" t="str">
            <v>FRA19930429</v>
          </cell>
          <cell r="J159" t="str">
            <v>1487006124</v>
          </cell>
          <cell r="K159">
            <v>18</v>
          </cell>
          <cell r="L159" t="str">
            <v>1</v>
          </cell>
          <cell r="M159">
            <v>6</v>
          </cell>
          <cell r="N159" t="str">
            <v>LIM</v>
          </cell>
          <cell r="O159" t="str">
            <v>SELECTION LIMOUSIN</v>
          </cell>
          <cell r="P159">
            <v>0</v>
          </cell>
          <cell r="Q159">
            <v>1</v>
          </cell>
          <cell r="R159" t="str">
            <v>BUISSON Julien</v>
          </cell>
          <cell r="S159" t="str">
            <v>BUISSON Julien (FRA)</v>
          </cell>
          <cell r="T159" t="str">
            <v>BUISSON Julien</v>
          </cell>
          <cell r="U159" t="str">
            <v xml:space="preserve">71ème à 1h08'50''
V:nc G:nc J:nc </v>
          </cell>
          <cell r="V159" t="str">
            <v>FRA</v>
          </cell>
          <cell r="W159" t="str">
            <v>BUISSON Julien (FRA)</v>
          </cell>
          <cell r="X159">
            <v>0</v>
          </cell>
          <cell r="Y159">
            <v>76</v>
          </cell>
          <cell r="Z159">
            <v>1</v>
          </cell>
          <cell r="AA159">
            <v>104</v>
          </cell>
          <cell r="AB159">
            <v>104</v>
          </cell>
          <cell r="AC159">
            <v>2</v>
          </cell>
          <cell r="AD159">
            <v>58</v>
          </cell>
          <cell r="AE159">
            <v>88</v>
          </cell>
          <cell r="AF159">
            <v>88</v>
          </cell>
        </row>
        <row r="160">
          <cell r="F160">
            <v>105</v>
          </cell>
          <cell r="G160" t="str">
            <v>CHASSAGNE</v>
          </cell>
          <cell r="H160" t="str">
            <v>Thomas</v>
          </cell>
          <cell r="I160" t="str">
            <v>FRA19941127</v>
          </cell>
          <cell r="J160" t="str">
            <v>1419016021</v>
          </cell>
          <cell r="K160">
            <v>18</v>
          </cell>
          <cell r="L160" t="str">
            <v>1</v>
          </cell>
          <cell r="M160">
            <v>4</v>
          </cell>
          <cell r="N160" t="str">
            <v>LIM</v>
          </cell>
          <cell r="O160" t="str">
            <v>SELECTION LIMOUSIN</v>
          </cell>
          <cell r="P160">
            <v>0</v>
          </cell>
          <cell r="Q160">
            <v>1</v>
          </cell>
          <cell r="R160" t="str">
            <v>CHASSAGNE Thomas</v>
          </cell>
          <cell r="S160" t="str">
            <v>CHASSAGNE Thomas (FRA)</v>
          </cell>
          <cell r="T160" t="str">
            <v>CHASSAGNE Thomas</v>
          </cell>
          <cell r="U160" t="str">
            <v xml:space="preserve">25ème à 22'22''
V:nc G:nc J:nc </v>
          </cell>
          <cell r="V160" t="str">
            <v>FRA</v>
          </cell>
          <cell r="W160" t="str">
            <v>CHASSAGNE Thomas (FRA)</v>
          </cell>
          <cell r="X160">
            <v>0</v>
          </cell>
          <cell r="Y160">
            <v>77</v>
          </cell>
          <cell r="Z160">
            <v>1</v>
          </cell>
          <cell r="AA160">
            <v>105</v>
          </cell>
          <cell r="AB160">
            <v>105</v>
          </cell>
          <cell r="AC160">
            <v>3</v>
          </cell>
          <cell r="AD160">
            <v>32</v>
          </cell>
          <cell r="AE160">
            <v>30</v>
          </cell>
          <cell r="AF160">
            <v>30</v>
          </cell>
        </row>
        <row r="161">
          <cell r="F161">
            <v>106</v>
          </cell>
          <cell r="G161" t="str">
            <v>MORICHON</v>
          </cell>
          <cell r="H161" t="str">
            <v>Mathieu</v>
          </cell>
          <cell r="I161" t="str">
            <v>FRA19950204</v>
          </cell>
          <cell r="J161" t="str">
            <v>1423029544</v>
          </cell>
          <cell r="K161">
            <v>18</v>
          </cell>
          <cell r="L161" t="str">
            <v>1</v>
          </cell>
          <cell r="M161">
            <v>1</v>
          </cell>
          <cell r="N161" t="str">
            <v>LIM</v>
          </cell>
          <cell r="O161" t="str">
            <v>SELECTION LIMOUSIN</v>
          </cell>
          <cell r="P161">
            <v>1</v>
          </cell>
          <cell r="Q161">
            <v>1</v>
          </cell>
          <cell r="R161" t="str">
            <v>* MORICHON Mathieu</v>
          </cell>
          <cell r="S161" t="str">
            <v>* MORICHON Mathieu (FRA)</v>
          </cell>
          <cell r="T161" t="str">
            <v>MORICHON Mathieu</v>
          </cell>
          <cell r="U161" t="str">
            <v>65ème à 1h05'18''
V:nc G:nc J:34ème à 1h05'08''</v>
          </cell>
          <cell r="V161" t="str">
            <v>FRA</v>
          </cell>
          <cell r="W161" t="str">
            <v>* MORICHON Mathieu (FRA)</v>
          </cell>
          <cell r="X161">
            <v>0</v>
          </cell>
          <cell r="Y161">
            <v>78</v>
          </cell>
          <cell r="Z161">
            <v>1</v>
          </cell>
          <cell r="AA161">
            <v>106</v>
          </cell>
          <cell r="AB161">
            <v>106</v>
          </cell>
          <cell r="AC161">
            <v>4</v>
          </cell>
          <cell r="AD161">
            <v>42</v>
          </cell>
          <cell r="AE161">
            <v>73</v>
          </cell>
          <cell r="AF161">
            <v>73</v>
          </cell>
        </row>
        <row r="162">
          <cell r="F162">
            <v>107</v>
          </cell>
          <cell r="G162" t="str">
            <v>CHAMAYOU BRIEN</v>
          </cell>
          <cell r="H162" t="str">
            <v>Romain</v>
          </cell>
          <cell r="I162" t="str">
            <v>FRA19960325</v>
          </cell>
          <cell r="J162" t="str">
            <v>1423029068</v>
          </cell>
          <cell r="K162">
            <v>18</v>
          </cell>
          <cell r="L162" t="str">
            <v>2</v>
          </cell>
          <cell r="M162">
            <v>7</v>
          </cell>
          <cell r="N162" t="str">
            <v>LIM</v>
          </cell>
          <cell r="O162" t="str">
            <v>SELECTION LIMOUSIN</v>
          </cell>
          <cell r="P162">
            <v>1</v>
          </cell>
          <cell r="Q162">
            <v>1</v>
          </cell>
          <cell r="R162" t="str">
            <v>* CHAMAYOU BRIEN Romain</v>
          </cell>
          <cell r="S162" t="str">
            <v>* CHAMAYOU BRIEN Romain (FRA)</v>
          </cell>
          <cell r="T162" t="str">
            <v>CHAMAYOU BRIEN Romain</v>
          </cell>
          <cell r="U162" t="str">
            <v>57ème à 53'28''
V:nc G:nc J:29ème à 53'18''</v>
          </cell>
          <cell r="V162" t="str">
            <v>FRA</v>
          </cell>
          <cell r="W162" t="str">
            <v>* CHAMAYOU BRIEN Romain (FRA)</v>
          </cell>
          <cell r="X162">
            <v>0</v>
          </cell>
          <cell r="Y162">
            <v>79</v>
          </cell>
          <cell r="Z162">
            <v>1</v>
          </cell>
          <cell r="AA162">
            <v>107</v>
          </cell>
          <cell r="AB162">
            <v>107</v>
          </cell>
          <cell r="AC162">
            <v>5</v>
          </cell>
          <cell r="AD162">
            <v>83</v>
          </cell>
          <cell r="AE162">
            <v>36</v>
          </cell>
          <cell r="AF162">
            <v>36</v>
          </cell>
        </row>
        <row r="163">
          <cell r="F163">
            <v>108</v>
          </cell>
          <cell r="G163" t="str">
            <v>CORATGER</v>
          </cell>
          <cell r="H163" t="str">
            <v>Thomas</v>
          </cell>
          <cell r="I163" t="str">
            <v>FRA19960404</v>
          </cell>
          <cell r="J163" t="str">
            <v>1423029197</v>
          </cell>
          <cell r="K163">
            <v>18</v>
          </cell>
          <cell r="L163" t="str">
            <v>2</v>
          </cell>
          <cell r="M163">
            <v>5</v>
          </cell>
          <cell r="N163" t="str">
            <v>LIM</v>
          </cell>
          <cell r="O163" t="str">
            <v>SELECTION LIMOUSIN</v>
          </cell>
          <cell r="P163">
            <v>1</v>
          </cell>
          <cell r="Q163">
            <v>1</v>
          </cell>
          <cell r="R163" t="str">
            <v>* CORATGER Thomas</v>
          </cell>
          <cell r="S163" t="str">
            <v>* CORATGER Thomas (FRA)</v>
          </cell>
          <cell r="T163" t="str">
            <v>CORATGER Thomas</v>
          </cell>
          <cell r="U163" t="str">
            <v/>
          </cell>
          <cell r="V163" t="str">
            <v>FRA</v>
          </cell>
          <cell r="W163" t="str">
            <v>* CORATGER Thomas (FRA) EL4</v>
          </cell>
          <cell r="X163">
            <v>1</v>
          </cell>
          <cell r="Y163" t="str">
            <v/>
          </cell>
          <cell r="Z163" t="str">
            <v/>
          </cell>
          <cell r="AA163">
            <v>108</v>
          </cell>
          <cell r="AB163">
            <v>108</v>
          </cell>
          <cell r="AC163">
            <v>6</v>
          </cell>
          <cell r="AD163" t="str">
            <v>EL4</v>
          </cell>
          <cell r="AE163">
            <v>101</v>
          </cell>
          <cell r="AF163">
            <v>101</v>
          </cell>
        </row>
        <row r="164"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L164" t="str">
            <v/>
          </cell>
          <cell r="M164">
            <v>3</v>
          </cell>
          <cell r="N164" t="str">
            <v/>
          </cell>
          <cell r="O164" t="str">
            <v/>
          </cell>
          <cell r="P164" t="str">
            <v/>
          </cell>
          <cell r="Q164">
            <v>0</v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>
            <v>1</v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>
            <v>0</v>
          </cell>
          <cell r="AD164" t="str">
            <v/>
          </cell>
          <cell r="AE164" t="str">
            <v/>
          </cell>
          <cell r="AF164" t="str">
            <v/>
          </cell>
        </row>
        <row r="165"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L165" t="str">
            <v/>
          </cell>
          <cell r="M165">
            <v>2</v>
          </cell>
          <cell r="N165" t="str">
            <v/>
          </cell>
          <cell r="O165" t="str">
            <v/>
          </cell>
          <cell r="P165" t="str">
            <v/>
          </cell>
          <cell r="Q165">
            <v>0</v>
          </cell>
          <cell r="R165" t="str">
            <v/>
          </cell>
          <cell r="S165" t="str">
            <v/>
          </cell>
          <cell r="T165" t="str">
            <v/>
          </cell>
          <cell r="U165" t="str">
            <v/>
          </cell>
          <cell r="V165" t="str">
            <v/>
          </cell>
          <cell r="W165" t="str">
            <v/>
          </cell>
          <cell r="X165">
            <v>1</v>
          </cell>
          <cell r="Y165" t="str">
            <v/>
          </cell>
          <cell r="Z165" t="str">
            <v/>
          </cell>
          <cell r="AA165" t="str">
            <v/>
          </cell>
          <cell r="AB165" t="str">
            <v/>
          </cell>
          <cell r="AC165">
            <v>0</v>
          </cell>
          <cell r="AD165" t="str">
            <v/>
          </cell>
          <cell r="AE165" t="str">
            <v/>
          </cell>
          <cell r="AF165" t="str">
            <v/>
          </cell>
        </row>
        <row r="166"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L166" t="str">
            <v/>
          </cell>
          <cell r="M166">
            <v>0</v>
          </cell>
          <cell r="N166" t="str">
            <v/>
          </cell>
          <cell r="O166" t="str">
            <v/>
          </cell>
          <cell r="P166" t="str">
            <v/>
          </cell>
          <cell r="Q166">
            <v>0</v>
          </cell>
          <cell r="R166" t="str">
            <v/>
          </cell>
          <cell r="S166" t="str">
            <v/>
          </cell>
          <cell r="T166" t="str">
            <v/>
          </cell>
          <cell r="U166" t="str">
            <v/>
          </cell>
          <cell r="V166" t="str">
            <v/>
          </cell>
          <cell r="W166" t="str">
            <v/>
          </cell>
          <cell r="X166">
            <v>1</v>
          </cell>
          <cell r="Y166" t="str">
            <v/>
          </cell>
          <cell r="Z166" t="str">
            <v/>
          </cell>
          <cell r="AA166" t="str">
            <v/>
          </cell>
          <cell r="AB166" t="str">
            <v/>
          </cell>
          <cell r="AC166">
            <v>0</v>
          </cell>
          <cell r="AD166" t="str">
            <v/>
          </cell>
          <cell r="AE166" t="str">
            <v/>
          </cell>
          <cell r="AF166" t="str">
            <v/>
          </cell>
        </row>
        <row r="167">
          <cell r="F167">
            <v>109</v>
          </cell>
          <cell r="G167" t="str">
            <v>CARBONELL RABAT</v>
          </cell>
          <cell r="H167" t="str">
            <v>Isaac</v>
          </cell>
          <cell r="I167" t="str">
            <v>ESP19940715</v>
          </cell>
          <cell r="J167">
            <v>0</v>
          </cell>
          <cell r="K167">
            <v>19</v>
          </cell>
          <cell r="L167" t="str">
            <v/>
          </cell>
          <cell r="M167">
            <v>0</v>
          </cell>
          <cell r="N167" t="str">
            <v>ECU</v>
          </cell>
          <cell r="O167" t="str">
            <v>TEAM ECUADOR</v>
          </cell>
          <cell r="P167">
            <v>0</v>
          </cell>
          <cell r="Q167">
            <v>1</v>
          </cell>
          <cell r="R167" t="str">
            <v>CARBONELL RABAT Isaac</v>
          </cell>
          <cell r="S167" t="str">
            <v>CARBONELL RABAT Isaac (ESP)</v>
          </cell>
          <cell r="T167" t="str">
            <v>CARBONELL RABAT Isaac</v>
          </cell>
          <cell r="U167" t="str">
            <v xml:space="preserve">67ème à 1h05'33''
V:nc G:nc J:nc </v>
          </cell>
          <cell r="V167" t="str">
            <v>ESP</v>
          </cell>
          <cell r="W167" t="str">
            <v>CARBONELL RABAT Isaac (ESP)</v>
          </cell>
          <cell r="X167">
            <v>0</v>
          </cell>
          <cell r="Y167">
            <v>80</v>
          </cell>
          <cell r="Z167">
            <v>1</v>
          </cell>
          <cell r="AA167">
            <v>109</v>
          </cell>
          <cell r="AB167">
            <v>109</v>
          </cell>
          <cell r="AC167">
            <v>1</v>
          </cell>
          <cell r="AD167">
            <v>52</v>
          </cell>
          <cell r="AE167">
            <v>94</v>
          </cell>
          <cell r="AF167">
            <v>94</v>
          </cell>
        </row>
        <row r="168">
          <cell r="F168">
            <v>110</v>
          </cell>
          <cell r="G168" t="str">
            <v>CEPEDA</v>
          </cell>
          <cell r="H168" t="str">
            <v>Jefferson</v>
          </cell>
          <cell r="I168" t="str">
            <v>ECU19960302</v>
          </cell>
          <cell r="J168">
            <v>0</v>
          </cell>
          <cell r="K168">
            <v>19</v>
          </cell>
          <cell r="L168" t="str">
            <v/>
          </cell>
          <cell r="M168">
            <v>0</v>
          </cell>
          <cell r="N168" t="str">
            <v>ECU</v>
          </cell>
          <cell r="O168" t="str">
            <v>TEAM ECUADOR</v>
          </cell>
          <cell r="P168">
            <v>1</v>
          </cell>
          <cell r="Q168">
            <v>1</v>
          </cell>
          <cell r="R168" t="str">
            <v>* CEPEDA Jefferson</v>
          </cell>
          <cell r="S168" t="str">
            <v>* CEPEDA Jefferson (ECU)</v>
          </cell>
          <cell r="T168" t="str">
            <v>CEPEDA Jefferson</v>
          </cell>
          <cell r="U168" t="str">
            <v>42ème à 40'38''
V:nc G:nc J:17ème à 40'28''</v>
          </cell>
          <cell r="V168" t="str">
            <v>ECU</v>
          </cell>
          <cell r="W168" t="str">
            <v>* CEPEDA Jefferson (ECU)</v>
          </cell>
          <cell r="X168">
            <v>0</v>
          </cell>
          <cell r="Y168">
            <v>81</v>
          </cell>
          <cell r="Z168">
            <v>1</v>
          </cell>
          <cell r="AA168">
            <v>110</v>
          </cell>
          <cell r="AB168">
            <v>110</v>
          </cell>
          <cell r="AC168">
            <v>2</v>
          </cell>
          <cell r="AD168">
            <v>28</v>
          </cell>
          <cell r="AE168">
            <v>80</v>
          </cell>
          <cell r="AF168">
            <v>80</v>
          </cell>
        </row>
        <row r="169">
          <cell r="F169">
            <v>111</v>
          </cell>
          <cell r="G169" t="str">
            <v>JARAMILLO</v>
          </cell>
          <cell r="H169" t="str">
            <v>Adrián</v>
          </cell>
          <cell r="I169" t="str">
            <v>ECU19960301</v>
          </cell>
          <cell r="J169">
            <v>0</v>
          </cell>
          <cell r="K169">
            <v>19</v>
          </cell>
          <cell r="L169" t="str">
            <v/>
          </cell>
          <cell r="M169">
            <v>0</v>
          </cell>
          <cell r="N169" t="str">
            <v>ECU</v>
          </cell>
          <cell r="O169" t="str">
            <v>TEAM ECUADOR</v>
          </cell>
          <cell r="P169">
            <v>1</v>
          </cell>
          <cell r="Q169">
            <v>0</v>
          </cell>
          <cell r="R169" t="str">
            <v>* JARAMILLO Adrián</v>
          </cell>
          <cell r="S169" t="str">
            <v>* JARAMILLO Adrián (ECU)</v>
          </cell>
          <cell r="T169" t="str">
            <v>JARAMILLO Adrián</v>
          </cell>
          <cell r="U169" t="str">
            <v/>
          </cell>
          <cell r="V169" t="str">
            <v>ECU</v>
          </cell>
          <cell r="W169" t="str">
            <v>* JARAMILLO Adrián (ECU) AB2</v>
          </cell>
          <cell r="X169">
            <v>1</v>
          </cell>
          <cell r="Y169" t="str">
            <v/>
          </cell>
          <cell r="Z169" t="str">
            <v/>
          </cell>
          <cell r="AA169">
            <v>111</v>
          </cell>
          <cell r="AB169">
            <v>111</v>
          </cell>
          <cell r="AC169">
            <v>3</v>
          </cell>
          <cell r="AD169" t="str">
            <v>AB2</v>
          </cell>
          <cell r="AE169">
            <v>108</v>
          </cell>
          <cell r="AF169">
            <v>108</v>
          </cell>
        </row>
        <row r="170">
          <cell r="F170">
            <v>112</v>
          </cell>
          <cell r="G170" t="str">
            <v>RODRÍGUEZ</v>
          </cell>
          <cell r="H170" t="str">
            <v>Pedro</v>
          </cell>
          <cell r="I170" t="str">
            <v>ECU19940614</v>
          </cell>
          <cell r="J170">
            <v>0</v>
          </cell>
          <cell r="K170">
            <v>19</v>
          </cell>
          <cell r="L170" t="str">
            <v/>
          </cell>
          <cell r="M170">
            <v>3</v>
          </cell>
          <cell r="N170" t="str">
            <v>ECU</v>
          </cell>
          <cell r="O170" t="str">
            <v>TEAM ECUADOR</v>
          </cell>
          <cell r="P170">
            <v>0</v>
          </cell>
          <cell r="Q170">
            <v>1</v>
          </cell>
          <cell r="R170" t="str">
            <v>RODRÍGUEZ Pedro</v>
          </cell>
          <cell r="S170" t="str">
            <v>RODRÍGUEZ Pedro (ECU)</v>
          </cell>
          <cell r="T170" t="str">
            <v>RODRÍGUEZ Pedro</v>
          </cell>
          <cell r="U170" t="str">
            <v xml:space="preserve">63ème à 1h00'54''
V:nc G:nc J:nc </v>
          </cell>
          <cell r="V170" t="str">
            <v>ECU</v>
          </cell>
          <cell r="W170" t="str">
            <v>RODRÍGUEZ Pedro (ECU)</v>
          </cell>
          <cell r="X170">
            <v>0</v>
          </cell>
          <cell r="Y170">
            <v>82</v>
          </cell>
          <cell r="Z170">
            <v>1</v>
          </cell>
          <cell r="AA170">
            <v>112</v>
          </cell>
          <cell r="AB170">
            <v>112</v>
          </cell>
          <cell r="AC170">
            <v>4</v>
          </cell>
          <cell r="AD170">
            <v>78</v>
          </cell>
          <cell r="AE170">
            <v>79</v>
          </cell>
          <cell r="AF170">
            <v>79</v>
          </cell>
        </row>
        <row r="171">
          <cell r="F171">
            <v>113</v>
          </cell>
          <cell r="G171" t="str">
            <v>VILLAREAL</v>
          </cell>
          <cell r="H171" t="str">
            <v>Esteban</v>
          </cell>
          <cell r="I171" t="str">
            <v>ECU19960519</v>
          </cell>
          <cell r="J171">
            <v>0</v>
          </cell>
          <cell r="K171">
            <v>19</v>
          </cell>
          <cell r="L171" t="str">
            <v/>
          </cell>
          <cell r="M171">
            <v>2</v>
          </cell>
          <cell r="N171" t="str">
            <v>ECU</v>
          </cell>
          <cell r="O171" t="str">
            <v>TEAM ECUADOR</v>
          </cell>
          <cell r="P171">
            <v>1</v>
          </cell>
          <cell r="Q171">
            <v>1</v>
          </cell>
          <cell r="R171" t="str">
            <v>* VILLAREAL Esteban</v>
          </cell>
          <cell r="S171" t="str">
            <v>* VILLAREAL Esteban (ECU)</v>
          </cell>
          <cell r="T171" t="str">
            <v>VILLAREAL Esteban</v>
          </cell>
          <cell r="U171" t="str">
            <v>60ème à 59'28''
V:nc G:nc J:30ème à 59'18''</v>
          </cell>
          <cell r="V171" t="str">
            <v>ECU</v>
          </cell>
          <cell r="W171" t="str">
            <v>* VILLAREAL Esteban (ECU)</v>
          </cell>
          <cell r="X171">
            <v>0</v>
          </cell>
          <cell r="Y171">
            <v>83</v>
          </cell>
          <cell r="Z171">
            <v>1</v>
          </cell>
          <cell r="AA171">
            <v>113</v>
          </cell>
          <cell r="AB171">
            <v>113</v>
          </cell>
          <cell r="AC171">
            <v>5</v>
          </cell>
          <cell r="AD171">
            <v>81</v>
          </cell>
          <cell r="AE171">
            <v>81</v>
          </cell>
          <cell r="AF171">
            <v>81</v>
          </cell>
        </row>
        <row r="172">
          <cell r="J172" t="str">
            <v/>
          </cell>
          <cell r="L172" t="str">
            <v/>
          </cell>
          <cell r="M172">
            <v>5</v>
          </cell>
          <cell r="N172" t="str">
            <v/>
          </cell>
          <cell r="O172" t="str">
            <v/>
          </cell>
          <cell r="P172" t="str">
            <v/>
          </cell>
          <cell r="Q172">
            <v>0</v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>
            <v>1</v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>
            <v>0</v>
          </cell>
          <cell r="AD172" t="str">
            <v/>
          </cell>
          <cell r="AE172" t="str">
            <v/>
          </cell>
          <cell r="AF172" t="str">
            <v/>
          </cell>
        </row>
        <row r="173">
          <cell r="J173" t="str">
            <v/>
          </cell>
          <cell r="L173" t="str">
            <v/>
          </cell>
          <cell r="M173">
            <v>1</v>
          </cell>
          <cell r="N173" t="str">
            <v/>
          </cell>
          <cell r="O173" t="str">
            <v/>
          </cell>
          <cell r="P173" t="str">
            <v/>
          </cell>
          <cell r="Q173">
            <v>0</v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>
            <v>1</v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>
            <v>0</v>
          </cell>
          <cell r="AD173" t="str">
            <v/>
          </cell>
          <cell r="AE173" t="str">
            <v/>
          </cell>
          <cell r="AF173" t="str">
            <v/>
          </cell>
        </row>
        <row r="174">
          <cell r="J174" t="str">
            <v/>
          </cell>
          <cell r="L174" t="str">
            <v/>
          </cell>
          <cell r="M174">
            <v>7</v>
          </cell>
          <cell r="N174" t="str">
            <v/>
          </cell>
          <cell r="O174" t="str">
            <v/>
          </cell>
          <cell r="P174" t="str">
            <v/>
          </cell>
          <cell r="Q174">
            <v>0</v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>
            <v>1</v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>
            <v>0</v>
          </cell>
          <cell r="AD174" t="str">
            <v/>
          </cell>
          <cell r="AE174" t="str">
            <v/>
          </cell>
          <cell r="AF174" t="str">
            <v/>
          </cell>
        </row>
        <row r="175">
          <cell r="J175" t="str">
            <v/>
          </cell>
          <cell r="L175" t="str">
            <v/>
          </cell>
          <cell r="M175">
            <v>6</v>
          </cell>
          <cell r="N175" t="str">
            <v/>
          </cell>
          <cell r="O175" t="str">
            <v/>
          </cell>
          <cell r="P175" t="str">
            <v/>
          </cell>
          <cell r="Q175">
            <v>0</v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>
            <v>1</v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>
            <v>0</v>
          </cell>
          <cell r="AD175" t="str">
            <v/>
          </cell>
          <cell r="AE175" t="str">
            <v/>
          </cell>
          <cell r="AF175" t="str">
            <v/>
          </cell>
        </row>
        <row r="176">
          <cell r="J176" t="str">
            <v/>
          </cell>
          <cell r="L176" t="str">
            <v/>
          </cell>
          <cell r="M176">
            <v>4</v>
          </cell>
          <cell r="N176" t="str">
            <v/>
          </cell>
          <cell r="O176" t="str">
            <v/>
          </cell>
          <cell r="P176" t="str">
            <v/>
          </cell>
          <cell r="Q176">
            <v>0</v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>
            <v>1</v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>
            <v>0</v>
          </cell>
          <cell r="AD176" t="str">
            <v/>
          </cell>
          <cell r="AE176" t="str">
            <v/>
          </cell>
          <cell r="AF176" t="str">
            <v/>
          </cell>
        </row>
        <row r="177">
          <cell r="J177" t="str">
            <v/>
          </cell>
          <cell r="L177" t="str">
            <v/>
          </cell>
          <cell r="M177">
            <v>0</v>
          </cell>
          <cell r="N177" t="str">
            <v/>
          </cell>
          <cell r="O177" t="str">
            <v/>
          </cell>
          <cell r="P177" t="str">
            <v/>
          </cell>
          <cell r="Q177">
            <v>0</v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>
            <v>1</v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>
            <v>0</v>
          </cell>
          <cell r="AD177" t="str">
            <v/>
          </cell>
          <cell r="AE177" t="str">
            <v/>
          </cell>
          <cell r="AF177" t="str">
            <v/>
          </cell>
        </row>
        <row r="178">
          <cell r="J178" t="str">
            <v/>
          </cell>
          <cell r="L178" t="str">
            <v/>
          </cell>
          <cell r="M178">
            <v>0</v>
          </cell>
          <cell r="N178" t="str">
            <v/>
          </cell>
          <cell r="O178" t="str">
            <v/>
          </cell>
          <cell r="P178" t="str">
            <v/>
          </cell>
          <cell r="Q178">
            <v>0</v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>
            <v>1</v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>
            <v>0</v>
          </cell>
          <cell r="AD178" t="str">
            <v/>
          </cell>
          <cell r="AE178" t="str">
            <v/>
          </cell>
          <cell r="AF178" t="str">
            <v/>
          </cell>
        </row>
        <row r="179">
          <cell r="J179" t="str">
            <v/>
          </cell>
          <cell r="L179" t="str">
            <v/>
          </cell>
          <cell r="M179">
            <v>0</v>
          </cell>
          <cell r="N179" t="str">
            <v/>
          </cell>
          <cell r="O179" t="str">
            <v/>
          </cell>
          <cell r="P179" t="str">
            <v/>
          </cell>
          <cell r="Q179">
            <v>0</v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>
            <v>1</v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>
            <v>0</v>
          </cell>
          <cell r="AD179" t="str">
            <v/>
          </cell>
          <cell r="AE179" t="str">
            <v/>
          </cell>
          <cell r="AF179" t="str">
            <v/>
          </cell>
        </row>
        <row r="180">
          <cell r="J180" t="str">
            <v/>
          </cell>
          <cell r="L180" t="str">
            <v/>
          </cell>
          <cell r="M180">
            <v>0</v>
          </cell>
          <cell r="N180" t="str">
            <v/>
          </cell>
          <cell r="O180" t="str">
            <v/>
          </cell>
          <cell r="P180" t="str">
            <v/>
          </cell>
          <cell r="Q180">
            <v>0</v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>
            <v>1</v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>
            <v>0</v>
          </cell>
          <cell r="AD180" t="str">
            <v/>
          </cell>
          <cell r="AE180" t="str">
            <v/>
          </cell>
          <cell r="AF180" t="str">
            <v/>
          </cell>
        </row>
        <row r="181">
          <cell r="J181" t="str">
            <v/>
          </cell>
          <cell r="L181" t="str">
            <v/>
          </cell>
          <cell r="M181">
            <v>3</v>
          </cell>
          <cell r="N181" t="str">
            <v/>
          </cell>
          <cell r="O181" t="str">
            <v/>
          </cell>
          <cell r="P181" t="str">
            <v/>
          </cell>
          <cell r="Q181">
            <v>0</v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>
            <v>1</v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>
            <v>0</v>
          </cell>
          <cell r="AD181" t="str">
            <v/>
          </cell>
          <cell r="AE181" t="str">
            <v/>
          </cell>
          <cell r="AF181" t="str">
            <v/>
          </cell>
        </row>
        <row r="182">
          <cell r="J182" t="str">
            <v/>
          </cell>
          <cell r="L182" t="str">
            <v/>
          </cell>
          <cell r="M182">
            <v>2</v>
          </cell>
          <cell r="N182" t="str">
            <v/>
          </cell>
          <cell r="O182" t="str">
            <v/>
          </cell>
          <cell r="P182" t="str">
            <v/>
          </cell>
          <cell r="Q182">
            <v>0</v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>
            <v>1</v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>
            <v>0</v>
          </cell>
          <cell r="AD182" t="str">
            <v/>
          </cell>
          <cell r="AE182" t="str">
            <v/>
          </cell>
          <cell r="AF182" t="str">
            <v/>
          </cell>
        </row>
        <row r="183">
          <cell r="J183" t="str">
            <v/>
          </cell>
          <cell r="L183" t="str">
            <v/>
          </cell>
          <cell r="M183">
            <v>5</v>
          </cell>
          <cell r="N183" t="str">
            <v/>
          </cell>
          <cell r="O183" t="str">
            <v/>
          </cell>
          <cell r="P183" t="str">
            <v/>
          </cell>
          <cell r="Q183">
            <v>0</v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>
            <v>1</v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>
            <v>0</v>
          </cell>
          <cell r="AD183" t="str">
            <v/>
          </cell>
          <cell r="AE183" t="str">
            <v/>
          </cell>
          <cell r="AF183" t="str">
            <v/>
          </cell>
        </row>
        <row r="184">
          <cell r="J184" t="str">
            <v/>
          </cell>
          <cell r="L184" t="str">
            <v/>
          </cell>
          <cell r="M184">
            <v>1</v>
          </cell>
          <cell r="N184" t="str">
            <v/>
          </cell>
          <cell r="O184" t="str">
            <v/>
          </cell>
          <cell r="P184" t="str">
            <v/>
          </cell>
          <cell r="Q184">
            <v>0</v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>
            <v>1</v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>
            <v>0</v>
          </cell>
          <cell r="AD184" t="str">
            <v/>
          </cell>
          <cell r="AE184" t="str">
            <v/>
          </cell>
          <cell r="AF184" t="str">
            <v/>
          </cell>
        </row>
        <row r="185">
          <cell r="J185" t="str">
            <v/>
          </cell>
          <cell r="L185" t="str">
            <v/>
          </cell>
          <cell r="M185">
            <v>6</v>
          </cell>
          <cell r="N185" t="str">
            <v/>
          </cell>
          <cell r="O185" t="str">
            <v/>
          </cell>
          <cell r="P185" t="str">
            <v/>
          </cell>
          <cell r="Q185">
            <v>0</v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>
            <v>1</v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>
            <v>0</v>
          </cell>
          <cell r="AD185" t="str">
            <v/>
          </cell>
          <cell r="AE185" t="str">
            <v/>
          </cell>
          <cell r="AF185" t="str">
            <v/>
          </cell>
        </row>
        <row r="186">
          <cell r="J186" t="str">
            <v/>
          </cell>
          <cell r="L186" t="str">
            <v/>
          </cell>
          <cell r="M186">
            <v>7</v>
          </cell>
          <cell r="N186" t="str">
            <v/>
          </cell>
          <cell r="O186" t="str">
            <v/>
          </cell>
          <cell r="P186" t="str">
            <v/>
          </cell>
          <cell r="Q186">
            <v>0</v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>
            <v>1</v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>
            <v>0</v>
          </cell>
          <cell r="AD186" t="str">
            <v/>
          </cell>
          <cell r="AE186" t="str">
            <v/>
          </cell>
          <cell r="AF186" t="str">
            <v/>
          </cell>
        </row>
        <row r="187">
          <cell r="J187" t="str">
            <v/>
          </cell>
          <cell r="L187" t="str">
            <v/>
          </cell>
          <cell r="M187">
            <v>4</v>
          </cell>
          <cell r="N187" t="str">
            <v/>
          </cell>
          <cell r="O187" t="str">
            <v/>
          </cell>
          <cell r="P187" t="str">
            <v/>
          </cell>
          <cell r="Q187">
            <v>0</v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>
            <v>1</v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>
            <v>0</v>
          </cell>
          <cell r="AD187" t="str">
            <v/>
          </cell>
          <cell r="AE187" t="str">
            <v/>
          </cell>
          <cell r="AF187" t="str">
            <v/>
          </cell>
        </row>
        <row r="188">
          <cell r="J188" t="str">
            <v/>
          </cell>
          <cell r="L188" t="str">
            <v/>
          </cell>
          <cell r="M188">
            <v>0</v>
          </cell>
          <cell r="N188" t="str">
            <v/>
          </cell>
          <cell r="O188" t="str">
            <v/>
          </cell>
          <cell r="P188" t="str">
            <v/>
          </cell>
          <cell r="Q188">
            <v>0</v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>
            <v>1</v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>
            <v>0</v>
          </cell>
          <cell r="AD188" t="str">
            <v/>
          </cell>
          <cell r="AE188" t="str">
            <v/>
          </cell>
          <cell r="AF188" t="str">
            <v/>
          </cell>
        </row>
        <row r="189">
          <cell r="J189" t="str">
            <v/>
          </cell>
          <cell r="L189" t="str">
            <v/>
          </cell>
          <cell r="M189">
            <v>0</v>
          </cell>
          <cell r="N189" t="str">
            <v/>
          </cell>
          <cell r="O189" t="str">
            <v/>
          </cell>
          <cell r="P189" t="str">
            <v/>
          </cell>
          <cell r="Q189">
            <v>0</v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>
            <v>1</v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>
            <v>0</v>
          </cell>
          <cell r="AD189" t="str">
            <v/>
          </cell>
          <cell r="AE189" t="str">
            <v/>
          </cell>
          <cell r="AF189" t="str">
            <v/>
          </cell>
        </row>
        <row r="190">
          <cell r="J190" t="str">
            <v/>
          </cell>
          <cell r="L190" t="str">
            <v/>
          </cell>
          <cell r="M190">
            <v>0</v>
          </cell>
          <cell r="N190" t="str">
            <v/>
          </cell>
          <cell r="O190" t="str">
            <v/>
          </cell>
          <cell r="P190" t="str">
            <v/>
          </cell>
          <cell r="Q190">
            <v>0</v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>
            <v>1</v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>
            <v>0</v>
          </cell>
          <cell r="AD190" t="str">
            <v/>
          </cell>
          <cell r="AE190" t="str">
            <v/>
          </cell>
          <cell r="AF190" t="str">
            <v/>
          </cell>
        </row>
        <row r="191">
          <cell r="J191" t="str">
            <v/>
          </cell>
          <cell r="L191" t="str">
            <v/>
          </cell>
          <cell r="M191">
            <v>0</v>
          </cell>
          <cell r="N191" t="str">
            <v/>
          </cell>
          <cell r="O191" t="str">
            <v/>
          </cell>
          <cell r="P191" t="str">
            <v/>
          </cell>
          <cell r="Q191">
            <v>0</v>
          </cell>
          <cell r="R191" t="str">
            <v/>
          </cell>
          <cell r="S191" t="str">
            <v/>
          </cell>
          <cell r="T191" t="str">
            <v/>
          </cell>
          <cell r="U191" t="str">
            <v/>
          </cell>
          <cell r="V191" t="str">
            <v/>
          </cell>
          <cell r="W191" t="str">
            <v/>
          </cell>
          <cell r="X191">
            <v>1</v>
          </cell>
          <cell r="Y191" t="str">
            <v/>
          </cell>
          <cell r="Z191" t="str">
            <v/>
          </cell>
          <cell r="AA191" t="str">
            <v/>
          </cell>
          <cell r="AB191" t="str">
            <v/>
          </cell>
          <cell r="AC191">
            <v>0</v>
          </cell>
          <cell r="AD191" t="str">
            <v/>
          </cell>
          <cell r="AE191" t="str">
            <v/>
          </cell>
          <cell r="AF191" t="str">
            <v/>
          </cell>
        </row>
        <row r="192">
          <cell r="J192" t="str">
            <v/>
          </cell>
          <cell r="L192" t="str">
            <v/>
          </cell>
          <cell r="M192">
            <v>2</v>
          </cell>
          <cell r="N192" t="str">
            <v/>
          </cell>
          <cell r="O192" t="str">
            <v/>
          </cell>
          <cell r="P192" t="str">
            <v/>
          </cell>
          <cell r="Q192">
            <v>0</v>
          </cell>
          <cell r="R192" t="str">
            <v/>
          </cell>
          <cell r="S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 t="str">
            <v/>
          </cell>
          <cell r="X192">
            <v>1</v>
          </cell>
          <cell r="Y192" t="str">
            <v/>
          </cell>
          <cell r="Z192" t="str">
            <v/>
          </cell>
          <cell r="AA192" t="str">
            <v/>
          </cell>
          <cell r="AB192" t="str">
            <v/>
          </cell>
          <cell r="AC192">
            <v>0</v>
          </cell>
          <cell r="AD192" t="str">
            <v/>
          </cell>
          <cell r="AE192" t="str">
            <v/>
          </cell>
          <cell r="AF192" t="str">
            <v/>
          </cell>
        </row>
        <row r="193">
          <cell r="J193" t="str">
            <v/>
          </cell>
          <cell r="L193" t="str">
            <v/>
          </cell>
          <cell r="M193">
            <v>5</v>
          </cell>
          <cell r="N193" t="str">
            <v/>
          </cell>
          <cell r="O193" t="str">
            <v/>
          </cell>
          <cell r="P193" t="str">
            <v/>
          </cell>
          <cell r="Q193">
            <v>0</v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>
            <v>1</v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>
            <v>0</v>
          </cell>
          <cell r="AD193" t="str">
            <v/>
          </cell>
          <cell r="AE193" t="str">
            <v/>
          </cell>
          <cell r="AF193" t="str">
            <v/>
          </cell>
        </row>
        <row r="194">
          <cell r="J194" t="str">
            <v/>
          </cell>
          <cell r="L194" t="str">
            <v/>
          </cell>
          <cell r="M194">
            <v>3</v>
          </cell>
          <cell r="N194" t="str">
            <v/>
          </cell>
          <cell r="O194" t="str">
            <v/>
          </cell>
          <cell r="P194" t="str">
            <v/>
          </cell>
          <cell r="Q194">
            <v>0</v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>
            <v>1</v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>
            <v>0</v>
          </cell>
          <cell r="AD194" t="str">
            <v/>
          </cell>
          <cell r="AE194" t="str">
            <v/>
          </cell>
          <cell r="AF194" t="str">
            <v/>
          </cell>
        </row>
        <row r="195">
          <cell r="J195" t="str">
            <v/>
          </cell>
          <cell r="L195" t="str">
            <v/>
          </cell>
          <cell r="M195">
            <v>4</v>
          </cell>
          <cell r="N195" t="str">
            <v/>
          </cell>
          <cell r="O195" t="str">
            <v/>
          </cell>
          <cell r="P195" t="str">
            <v/>
          </cell>
          <cell r="Q195">
            <v>0</v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>
            <v>1</v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>
            <v>0</v>
          </cell>
          <cell r="AD195" t="str">
            <v/>
          </cell>
          <cell r="AE195" t="str">
            <v/>
          </cell>
          <cell r="AF195" t="str">
            <v/>
          </cell>
        </row>
        <row r="196">
          <cell r="J196" t="str">
            <v/>
          </cell>
          <cell r="L196" t="str">
            <v/>
          </cell>
          <cell r="M196">
            <v>7</v>
          </cell>
          <cell r="N196" t="str">
            <v/>
          </cell>
          <cell r="O196" t="str">
            <v/>
          </cell>
          <cell r="P196" t="str">
            <v/>
          </cell>
          <cell r="Q196">
            <v>0</v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>
            <v>1</v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>
            <v>0</v>
          </cell>
          <cell r="AD196" t="str">
            <v/>
          </cell>
          <cell r="AE196" t="str">
            <v/>
          </cell>
          <cell r="AF196" t="str">
            <v/>
          </cell>
        </row>
        <row r="197">
          <cell r="J197" t="str">
            <v/>
          </cell>
          <cell r="L197" t="str">
            <v/>
          </cell>
          <cell r="M197">
            <v>6</v>
          </cell>
          <cell r="N197" t="str">
            <v/>
          </cell>
          <cell r="O197" t="str">
            <v/>
          </cell>
          <cell r="P197" t="str">
            <v/>
          </cell>
          <cell r="Q197">
            <v>0</v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>
            <v>1</v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>
            <v>0</v>
          </cell>
          <cell r="AD197" t="str">
            <v/>
          </cell>
          <cell r="AE197" t="str">
            <v/>
          </cell>
          <cell r="AF197" t="str">
            <v/>
          </cell>
        </row>
        <row r="198">
          <cell r="J198" t="str">
            <v/>
          </cell>
          <cell r="L198" t="str">
            <v/>
          </cell>
          <cell r="M198">
            <v>1</v>
          </cell>
          <cell r="N198" t="str">
            <v/>
          </cell>
          <cell r="O198" t="str">
            <v/>
          </cell>
          <cell r="P198" t="str">
            <v/>
          </cell>
          <cell r="Q198">
            <v>0</v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>
            <v>1</v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>
            <v>0</v>
          </cell>
          <cell r="AD198" t="str">
            <v/>
          </cell>
          <cell r="AE198" t="str">
            <v/>
          </cell>
          <cell r="AF198" t="str">
            <v/>
          </cell>
        </row>
        <row r="199">
          <cell r="J199" t="str">
            <v/>
          </cell>
          <cell r="L199" t="str">
            <v/>
          </cell>
          <cell r="M199">
            <v>0</v>
          </cell>
          <cell r="N199" t="str">
            <v/>
          </cell>
          <cell r="O199" t="str">
            <v/>
          </cell>
          <cell r="P199" t="str">
            <v/>
          </cell>
          <cell r="Q199">
            <v>0</v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>
            <v>1</v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>
            <v>0</v>
          </cell>
          <cell r="AD199" t="str">
            <v/>
          </cell>
          <cell r="AE199" t="str">
            <v/>
          </cell>
          <cell r="AF199" t="str">
            <v/>
          </cell>
        </row>
        <row r="200">
          <cell r="J200" t="str">
            <v/>
          </cell>
          <cell r="L200" t="str">
            <v/>
          </cell>
          <cell r="M200">
            <v>0</v>
          </cell>
          <cell r="N200" t="str">
            <v/>
          </cell>
          <cell r="O200" t="str">
            <v/>
          </cell>
          <cell r="P200" t="str">
            <v/>
          </cell>
          <cell r="Q200">
            <v>0</v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>
            <v>1</v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>
            <v>0</v>
          </cell>
          <cell r="AD200" t="str">
            <v/>
          </cell>
          <cell r="AE200" t="str">
            <v/>
          </cell>
          <cell r="AF200" t="str">
            <v/>
          </cell>
        </row>
        <row r="201">
          <cell r="J201" t="str">
            <v/>
          </cell>
          <cell r="L201" t="str">
            <v/>
          </cell>
          <cell r="M201">
            <v>0</v>
          </cell>
          <cell r="N201" t="str">
            <v/>
          </cell>
          <cell r="O201" t="str">
            <v/>
          </cell>
          <cell r="P201" t="str">
            <v/>
          </cell>
          <cell r="Q201">
            <v>0</v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>
            <v>1</v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>
            <v>0</v>
          </cell>
          <cell r="AD201" t="str">
            <v/>
          </cell>
          <cell r="AE201" t="str">
            <v/>
          </cell>
          <cell r="AF201" t="str">
            <v/>
          </cell>
        </row>
        <row r="202">
          <cell r="J202" t="str">
            <v/>
          </cell>
          <cell r="L202" t="str">
            <v/>
          </cell>
          <cell r="M202">
            <v>0</v>
          </cell>
          <cell r="N202" t="str">
            <v/>
          </cell>
          <cell r="O202" t="str">
            <v/>
          </cell>
          <cell r="P202" t="str">
            <v/>
          </cell>
          <cell r="Q202">
            <v>0</v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>
            <v>1</v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>
            <v>0</v>
          </cell>
          <cell r="AD202" t="str">
            <v/>
          </cell>
          <cell r="AE202" t="str">
            <v/>
          </cell>
          <cell r="AF202" t="str">
            <v/>
          </cell>
        </row>
        <row r="203">
          <cell r="J203" t="str">
            <v/>
          </cell>
          <cell r="L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>
            <v>0</v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 t="str">
            <v/>
          </cell>
          <cell r="X203">
            <v>1</v>
          </cell>
          <cell r="Y203" t="str">
            <v/>
          </cell>
          <cell r="Z203" t="str">
            <v/>
          </cell>
          <cell r="AA203" t="str">
            <v/>
          </cell>
          <cell r="AB203" t="str">
            <v/>
          </cell>
          <cell r="AC203">
            <v>0</v>
          </cell>
          <cell r="AD203" t="str">
            <v/>
          </cell>
          <cell r="AE203" t="str">
            <v/>
          </cell>
          <cell r="AF203" t="str">
            <v/>
          </cell>
        </row>
        <row r="204">
          <cell r="J204" t="str">
            <v/>
          </cell>
          <cell r="L204" t="str">
            <v/>
          </cell>
          <cell r="N204" t="str">
            <v/>
          </cell>
          <cell r="O204" t="str">
            <v/>
          </cell>
          <cell r="P204" t="str">
            <v/>
          </cell>
          <cell r="Q204">
            <v>0</v>
          </cell>
          <cell r="R204" t="str">
            <v/>
          </cell>
          <cell r="S204" t="str">
            <v/>
          </cell>
          <cell r="T204" t="str">
            <v/>
          </cell>
          <cell r="U204" t="str">
            <v/>
          </cell>
          <cell r="V204" t="str">
            <v/>
          </cell>
          <cell r="W204" t="str">
            <v/>
          </cell>
          <cell r="X204">
            <v>1</v>
          </cell>
          <cell r="Y204" t="str">
            <v/>
          </cell>
          <cell r="Z204" t="str">
            <v/>
          </cell>
          <cell r="AA204" t="str">
            <v/>
          </cell>
          <cell r="AB204" t="str">
            <v/>
          </cell>
          <cell r="AC204">
            <v>0</v>
          </cell>
          <cell r="AD204" t="str">
            <v/>
          </cell>
          <cell r="AE204" t="str">
            <v/>
          </cell>
          <cell r="AF204" t="str">
            <v/>
          </cell>
        </row>
        <row r="205">
          <cell r="J205" t="str">
            <v/>
          </cell>
          <cell r="L205" t="str">
            <v/>
          </cell>
          <cell r="N205" t="str">
            <v/>
          </cell>
          <cell r="O205" t="str">
            <v/>
          </cell>
          <cell r="P205" t="str">
            <v/>
          </cell>
          <cell r="Q205">
            <v>0</v>
          </cell>
          <cell r="R205" t="str">
            <v/>
          </cell>
          <cell r="S205" t="str">
            <v/>
          </cell>
          <cell r="T205" t="str">
            <v/>
          </cell>
          <cell r="U205" t="str">
            <v/>
          </cell>
          <cell r="V205" t="str">
            <v/>
          </cell>
          <cell r="W205" t="str">
            <v/>
          </cell>
          <cell r="X205">
            <v>1</v>
          </cell>
          <cell r="Y205" t="str">
            <v/>
          </cell>
          <cell r="Z205" t="str">
            <v/>
          </cell>
          <cell r="AA205" t="str">
            <v/>
          </cell>
          <cell r="AB205" t="str">
            <v/>
          </cell>
          <cell r="AC205">
            <v>0</v>
          </cell>
          <cell r="AD205" t="str">
            <v/>
          </cell>
          <cell r="AE205" t="str">
            <v/>
          </cell>
          <cell r="AF205" t="str">
            <v/>
          </cell>
        </row>
        <row r="206">
          <cell r="J206" t="str">
            <v/>
          </cell>
          <cell r="L206" t="str">
            <v/>
          </cell>
          <cell r="N206" t="str">
            <v/>
          </cell>
          <cell r="O206" t="str">
            <v/>
          </cell>
          <cell r="P206" t="str">
            <v/>
          </cell>
          <cell r="Q206">
            <v>0</v>
          </cell>
          <cell r="R206" t="str">
            <v/>
          </cell>
          <cell r="S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 t="str">
            <v/>
          </cell>
          <cell r="X206">
            <v>1</v>
          </cell>
          <cell r="Y206" t="str">
            <v/>
          </cell>
          <cell r="Z206" t="str">
            <v/>
          </cell>
          <cell r="AA206" t="str">
            <v/>
          </cell>
          <cell r="AB206" t="str">
            <v/>
          </cell>
          <cell r="AC206">
            <v>0</v>
          </cell>
          <cell r="AD206" t="str">
            <v/>
          </cell>
          <cell r="AE206" t="str">
            <v/>
          </cell>
          <cell r="AF206" t="str">
            <v/>
          </cell>
        </row>
        <row r="207">
          <cell r="J207" t="str">
            <v/>
          </cell>
          <cell r="L207" t="str">
            <v/>
          </cell>
          <cell r="N207" t="str">
            <v/>
          </cell>
          <cell r="O207" t="str">
            <v/>
          </cell>
          <cell r="P207" t="str">
            <v/>
          </cell>
          <cell r="Q207">
            <v>0</v>
          </cell>
          <cell r="R207" t="str">
            <v/>
          </cell>
          <cell r="S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 t="str">
            <v/>
          </cell>
          <cell r="X207">
            <v>1</v>
          </cell>
          <cell r="Y207" t="str">
            <v/>
          </cell>
          <cell r="Z207" t="str">
            <v/>
          </cell>
          <cell r="AA207" t="str">
            <v/>
          </cell>
          <cell r="AB207" t="str">
            <v/>
          </cell>
          <cell r="AC207">
            <v>0</v>
          </cell>
          <cell r="AD207" t="str">
            <v/>
          </cell>
          <cell r="AE207" t="str">
            <v/>
          </cell>
          <cell r="AF207" t="str">
            <v/>
          </cell>
        </row>
        <row r="208">
          <cell r="J208" t="str">
            <v/>
          </cell>
          <cell r="L208" t="str">
            <v/>
          </cell>
          <cell r="N208" t="str">
            <v/>
          </cell>
          <cell r="O208" t="str">
            <v/>
          </cell>
          <cell r="P208" t="str">
            <v/>
          </cell>
          <cell r="Q208">
            <v>0</v>
          </cell>
          <cell r="R208" t="str">
            <v/>
          </cell>
          <cell r="S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 t="str">
            <v/>
          </cell>
          <cell r="X208">
            <v>1</v>
          </cell>
          <cell r="Y208" t="str">
            <v/>
          </cell>
          <cell r="Z208" t="str">
            <v/>
          </cell>
          <cell r="AA208" t="str">
            <v/>
          </cell>
          <cell r="AB208" t="str">
            <v/>
          </cell>
          <cell r="AC208">
            <v>0</v>
          </cell>
          <cell r="AD208" t="str">
            <v/>
          </cell>
          <cell r="AE208" t="str">
            <v/>
          </cell>
          <cell r="AF208" t="str">
            <v/>
          </cell>
        </row>
        <row r="209">
          <cell r="J209" t="str">
            <v/>
          </cell>
          <cell r="L209" t="str">
            <v/>
          </cell>
          <cell r="N209" t="str">
            <v/>
          </cell>
          <cell r="O209" t="str">
            <v/>
          </cell>
          <cell r="P209" t="str">
            <v/>
          </cell>
          <cell r="Q209">
            <v>0</v>
          </cell>
          <cell r="R209" t="str">
            <v/>
          </cell>
          <cell r="S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 t="str">
            <v/>
          </cell>
          <cell r="X209">
            <v>1</v>
          </cell>
          <cell r="Y209" t="str">
            <v/>
          </cell>
          <cell r="Z209" t="str">
            <v/>
          </cell>
          <cell r="AA209" t="str">
            <v/>
          </cell>
          <cell r="AB209" t="str">
            <v/>
          </cell>
          <cell r="AC209">
            <v>0</v>
          </cell>
          <cell r="AD209" t="str">
            <v/>
          </cell>
          <cell r="AE209" t="str">
            <v/>
          </cell>
          <cell r="AF209" t="str">
            <v/>
          </cell>
        </row>
        <row r="210">
          <cell r="J210" t="str">
            <v/>
          </cell>
          <cell r="L210" t="str">
            <v/>
          </cell>
          <cell r="N210" t="str">
            <v/>
          </cell>
          <cell r="O210" t="str">
            <v/>
          </cell>
          <cell r="P210" t="str">
            <v/>
          </cell>
          <cell r="Q210">
            <v>0</v>
          </cell>
          <cell r="R210" t="str">
            <v/>
          </cell>
          <cell r="S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 t="str">
            <v/>
          </cell>
          <cell r="X210">
            <v>1</v>
          </cell>
          <cell r="Y210" t="str">
            <v/>
          </cell>
          <cell r="Z210" t="str">
            <v/>
          </cell>
          <cell r="AA210" t="str">
            <v/>
          </cell>
          <cell r="AB210" t="str">
            <v/>
          </cell>
          <cell r="AC210">
            <v>0</v>
          </cell>
          <cell r="AD210" t="str">
            <v/>
          </cell>
          <cell r="AE210" t="str">
            <v/>
          </cell>
          <cell r="AF210" t="str">
            <v/>
          </cell>
        </row>
        <row r="211">
          <cell r="J211" t="str">
            <v/>
          </cell>
          <cell r="L211" t="str">
            <v/>
          </cell>
          <cell r="N211" t="str">
            <v/>
          </cell>
          <cell r="O211" t="str">
            <v/>
          </cell>
          <cell r="P211" t="str">
            <v/>
          </cell>
          <cell r="Q211">
            <v>0</v>
          </cell>
          <cell r="R211" t="str">
            <v/>
          </cell>
          <cell r="S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 t="str">
            <v/>
          </cell>
          <cell r="X211">
            <v>1</v>
          </cell>
          <cell r="Y211" t="str">
            <v/>
          </cell>
          <cell r="Z211" t="str">
            <v/>
          </cell>
          <cell r="AA211" t="str">
            <v/>
          </cell>
          <cell r="AB211" t="str">
            <v/>
          </cell>
          <cell r="AC211">
            <v>0</v>
          </cell>
          <cell r="AD211" t="str">
            <v/>
          </cell>
          <cell r="AE211" t="str">
            <v/>
          </cell>
          <cell r="AF211" t="str">
            <v/>
          </cell>
        </row>
        <row r="212">
          <cell r="J212" t="str">
            <v/>
          </cell>
          <cell r="L212" t="str">
            <v/>
          </cell>
          <cell r="N212" t="str">
            <v/>
          </cell>
          <cell r="O212" t="str">
            <v/>
          </cell>
          <cell r="P212" t="str">
            <v/>
          </cell>
          <cell r="Q212">
            <v>0</v>
          </cell>
          <cell r="R212" t="str">
            <v/>
          </cell>
          <cell r="S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 t="str">
            <v/>
          </cell>
          <cell r="X212">
            <v>1</v>
          </cell>
          <cell r="Y212" t="str">
            <v/>
          </cell>
          <cell r="Z212" t="str">
            <v/>
          </cell>
          <cell r="AA212" t="str">
            <v/>
          </cell>
          <cell r="AB212" t="str">
            <v/>
          </cell>
          <cell r="AC212">
            <v>0</v>
          </cell>
          <cell r="AD212" t="str">
            <v/>
          </cell>
          <cell r="AE212" t="str">
            <v/>
          </cell>
          <cell r="AF212" t="str">
            <v/>
          </cell>
        </row>
        <row r="213">
          <cell r="J213" t="str">
            <v/>
          </cell>
          <cell r="L213" t="str">
            <v/>
          </cell>
          <cell r="N213" t="str">
            <v/>
          </cell>
          <cell r="O213" t="str">
            <v/>
          </cell>
          <cell r="P213" t="str">
            <v/>
          </cell>
          <cell r="Q213">
            <v>0</v>
          </cell>
          <cell r="R213" t="str">
            <v/>
          </cell>
          <cell r="S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 t="str">
            <v/>
          </cell>
          <cell r="X213">
            <v>1</v>
          </cell>
          <cell r="Y213" t="str">
            <v/>
          </cell>
          <cell r="Z213" t="str">
            <v/>
          </cell>
          <cell r="AA213" t="str">
            <v/>
          </cell>
          <cell r="AB213" t="str">
            <v/>
          </cell>
          <cell r="AC213">
            <v>0</v>
          </cell>
          <cell r="AD213" t="str">
            <v/>
          </cell>
          <cell r="AE213" t="str">
            <v/>
          </cell>
          <cell r="AF213" t="str">
            <v/>
          </cell>
        </row>
        <row r="214">
          <cell r="J214" t="str">
            <v/>
          </cell>
          <cell r="L214" t="str">
            <v/>
          </cell>
          <cell r="N214" t="str">
            <v/>
          </cell>
          <cell r="O214" t="str">
            <v/>
          </cell>
          <cell r="P214" t="str">
            <v/>
          </cell>
          <cell r="Q214">
            <v>0</v>
          </cell>
          <cell r="R214" t="str">
            <v/>
          </cell>
          <cell r="S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 t="str">
            <v/>
          </cell>
          <cell r="X214">
            <v>1</v>
          </cell>
          <cell r="Y214" t="str">
            <v/>
          </cell>
          <cell r="Z214" t="str">
            <v/>
          </cell>
          <cell r="AA214" t="str">
            <v/>
          </cell>
          <cell r="AB214" t="str">
            <v/>
          </cell>
          <cell r="AC214">
            <v>0</v>
          </cell>
          <cell r="AD214" t="str">
            <v/>
          </cell>
          <cell r="AE214" t="str">
            <v/>
          </cell>
          <cell r="AF214" t="str">
            <v/>
          </cell>
        </row>
        <row r="215">
          <cell r="J215" t="str">
            <v/>
          </cell>
          <cell r="L215" t="str">
            <v/>
          </cell>
          <cell r="N215" t="str">
            <v/>
          </cell>
          <cell r="O215" t="str">
            <v/>
          </cell>
          <cell r="P215" t="str">
            <v/>
          </cell>
          <cell r="Q215">
            <v>0</v>
          </cell>
          <cell r="R215" t="str">
            <v/>
          </cell>
          <cell r="S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 t="str">
            <v/>
          </cell>
          <cell r="X215">
            <v>1</v>
          </cell>
          <cell r="Y215" t="str">
            <v/>
          </cell>
          <cell r="Z215" t="str">
            <v/>
          </cell>
          <cell r="AA215" t="str">
            <v/>
          </cell>
          <cell r="AB215" t="str">
            <v/>
          </cell>
          <cell r="AC215">
            <v>0</v>
          </cell>
          <cell r="AD215" t="str">
            <v/>
          </cell>
          <cell r="AE215" t="str">
            <v/>
          </cell>
          <cell r="AF215" t="str">
            <v/>
          </cell>
        </row>
        <row r="216">
          <cell r="J216" t="str">
            <v/>
          </cell>
          <cell r="L216" t="str">
            <v/>
          </cell>
          <cell r="N216" t="str">
            <v/>
          </cell>
          <cell r="O216" t="str">
            <v/>
          </cell>
          <cell r="P216" t="str">
            <v/>
          </cell>
          <cell r="Q216">
            <v>0</v>
          </cell>
          <cell r="R216" t="str">
            <v/>
          </cell>
          <cell r="S216" t="str">
            <v/>
          </cell>
          <cell r="T216" t="str">
            <v/>
          </cell>
          <cell r="U216" t="str">
            <v/>
          </cell>
          <cell r="V216" t="str">
            <v/>
          </cell>
          <cell r="W216" t="str">
            <v/>
          </cell>
          <cell r="X216">
            <v>1</v>
          </cell>
          <cell r="Y216" t="str">
            <v/>
          </cell>
          <cell r="Z216" t="str">
            <v/>
          </cell>
          <cell r="AA216" t="str">
            <v/>
          </cell>
          <cell r="AB216" t="str">
            <v/>
          </cell>
          <cell r="AC216">
            <v>0</v>
          </cell>
          <cell r="AD216" t="str">
            <v/>
          </cell>
          <cell r="AE216" t="str">
            <v/>
          </cell>
          <cell r="AF216" t="str">
            <v/>
          </cell>
        </row>
        <row r="217"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L217" t="str">
            <v/>
          </cell>
          <cell r="N217" t="str">
            <v/>
          </cell>
          <cell r="O217" t="str">
            <v/>
          </cell>
          <cell r="P217" t="str">
            <v/>
          </cell>
          <cell r="Q217">
            <v>0</v>
          </cell>
          <cell r="R217" t="str">
            <v/>
          </cell>
          <cell r="S217" t="str">
            <v/>
          </cell>
          <cell r="T217" t="str">
            <v/>
          </cell>
          <cell r="U217" t="str">
            <v/>
          </cell>
          <cell r="V217" t="str">
            <v/>
          </cell>
          <cell r="W217" t="str">
            <v/>
          </cell>
          <cell r="X217">
            <v>1</v>
          </cell>
          <cell r="Y217" t="str">
            <v/>
          </cell>
          <cell r="Z217" t="str">
            <v/>
          </cell>
          <cell r="AA217" t="str">
            <v/>
          </cell>
          <cell r="AB217" t="str">
            <v/>
          </cell>
          <cell r="AC217">
            <v>0</v>
          </cell>
          <cell r="AD217" t="str">
            <v/>
          </cell>
          <cell r="AE217" t="str">
            <v/>
          </cell>
          <cell r="AF217" t="str">
            <v/>
          </cell>
        </row>
        <row r="218"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L218" t="str">
            <v/>
          </cell>
          <cell r="N218" t="str">
            <v/>
          </cell>
          <cell r="O218" t="str">
            <v/>
          </cell>
          <cell r="P218" t="str">
            <v/>
          </cell>
          <cell r="Q218">
            <v>0</v>
          </cell>
          <cell r="R218" t="str">
            <v/>
          </cell>
          <cell r="S218" t="str">
            <v/>
          </cell>
          <cell r="T218" t="str">
            <v/>
          </cell>
          <cell r="U218" t="str">
            <v/>
          </cell>
          <cell r="V218" t="str">
            <v/>
          </cell>
          <cell r="W218" t="str">
            <v/>
          </cell>
          <cell r="X218">
            <v>1</v>
          </cell>
          <cell r="Y218" t="str">
            <v/>
          </cell>
          <cell r="Z218" t="str">
            <v/>
          </cell>
          <cell r="AA218" t="str">
            <v/>
          </cell>
          <cell r="AB218" t="str">
            <v/>
          </cell>
          <cell r="AC218">
            <v>0</v>
          </cell>
          <cell r="AD218" t="str">
            <v/>
          </cell>
          <cell r="AE218" t="str">
            <v/>
          </cell>
          <cell r="AF218" t="str">
            <v/>
          </cell>
        </row>
        <row r="219"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L219" t="str">
            <v/>
          </cell>
          <cell r="N219" t="str">
            <v/>
          </cell>
          <cell r="O219" t="str">
            <v/>
          </cell>
          <cell r="P219" t="str">
            <v/>
          </cell>
          <cell r="Q219">
            <v>0</v>
          </cell>
          <cell r="R219" t="str">
            <v/>
          </cell>
          <cell r="S219" t="str">
            <v/>
          </cell>
          <cell r="T219" t="str">
            <v/>
          </cell>
          <cell r="U219" t="str">
            <v/>
          </cell>
          <cell r="V219" t="str">
            <v/>
          </cell>
          <cell r="W219" t="str">
            <v/>
          </cell>
          <cell r="X219">
            <v>1</v>
          </cell>
          <cell r="Y219" t="str">
            <v/>
          </cell>
          <cell r="Z219" t="str">
            <v/>
          </cell>
          <cell r="AA219" t="str">
            <v/>
          </cell>
          <cell r="AB219" t="str">
            <v/>
          </cell>
          <cell r="AC219">
            <v>0</v>
          </cell>
          <cell r="AD219" t="str">
            <v/>
          </cell>
          <cell r="AE219" t="str">
            <v/>
          </cell>
          <cell r="AF219" t="str">
            <v/>
          </cell>
        </row>
        <row r="220"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L220" t="str">
            <v/>
          </cell>
          <cell r="N220" t="str">
            <v/>
          </cell>
          <cell r="O220" t="str">
            <v/>
          </cell>
          <cell r="P220" t="str">
            <v/>
          </cell>
          <cell r="Q220">
            <v>0</v>
          </cell>
          <cell r="R220" t="str">
            <v/>
          </cell>
          <cell r="S220" t="str">
            <v/>
          </cell>
          <cell r="T220" t="str">
            <v/>
          </cell>
          <cell r="U220" t="str">
            <v/>
          </cell>
          <cell r="V220" t="str">
            <v/>
          </cell>
          <cell r="W220" t="str">
            <v/>
          </cell>
          <cell r="X220">
            <v>1</v>
          </cell>
          <cell r="Y220" t="str">
            <v/>
          </cell>
          <cell r="Z220" t="str">
            <v/>
          </cell>
          <cell r="AA220" t="str">
            <v/>
          </cell>
          <cell r="AB220" t="str">
            <v/>
          </cell>
          <cell r="AC220">
            <v>0</v>
          </cell>
          <cell r="AD220" t="str">
            <v/>
          </cell>
          <cell r="AE220" t="str">
            <v/>
          </cell>
          <cell r="AF220" t="str">
            <v/>
          </cell>
        </row>
        <row r="221"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L221" t="str">
            <v/>
          </cell>
          <cell r="N221" t="str">
            <v/>
          </cell>
          <cell r="O221" t="str">
            <v/>
          </cell>
          <cell r="P221" t="str">
            <v/>
          </cell>
          <cell r="Q221">
            <v>0</v>
          </cell>
          <cell r="R221" t="str">
            <v/>
          </cell>
          <cell r="S221" t="str">
            <v/>
          </cell>
          <cell r="T221" t="str">
            <v/>
          </cell>
          <cell r="U221" t="str">
            <v/>
          </cell>
          <cell r="V221" t="str">
            <v/>
          </cell>
          <cell r="W221" t="str">
            <v/>
          </cell>
          <cell r="X221">
            <v>1</v>
          </cell>
          <cell r="Y221" t="str">
            <v/>
          </cell>
          <cell r="Z221" t="str">
            <v/>
          </cell>
          <cell r="AA221" t="str">
            <v/>
          </cell>
          <cell r="AB221" t="str">
            <v/>
          </cell>
          <cell r="AC221">
            <v>0</v>
          </cell>
          <cell r="AD221" t="str">
            <v/>
          </cell>
          <cell r="AE221" t="str">
            <v/>
          </cell>
          <cell r="AF221" t="str">
            <v/>
          </cell>
        </row>
        <row r="222"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L222" t="str">
            <v/>
          </cell>
          <cell r="N222" t="str">
            <v/>
          </cell>
          <cell r="O222" t="str">
            <v/>
          </cell>
          <cell r="P222" t="str">
            <v/>
          </cell>
          <cell r="Q222">
            <v>0</v>
          </cell>
          <cell r="R222" t="str">
            <v/>
          </cell>
          <cell r="S222" t="str">
            <v/>
          </cell>
          <cell r="T222" t="str">
            <v/>
          </cell>
          <cell r="U222" t="str">
            <v/>
          </cell>
          <cell r="V222" t="str">
            <v/>
          </cell>
          <cell r="W222" t="str">
            <v/>
          </cell>
          <cell r="X222">
            <v>1</v>
          </cell>
          <cell r="Y222" t="str">
            <v/>
          </cell>
          <cell r="Z222" t="str">
            <v/>
          </cell>
          <cell r="AA222" t="str">
            <v/>
          </cell>
          <cell r="AB222" t="str">
            <v/>
          </cell>
          <cell r="AC222">
            <v>0</v>
          </cell>
          <cell r="AD222" t="str">
            <v/>
          </cell>
          <cell r="AE222" t="str">
            <v/>
          </cell>
          <cell r="AF222" t="str">
            <v/>
          </cell>
        </row>
        <row r="223"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L223" t="str">
            <v/>
          </cell>
          <cell r="N223" t="str">
            <v/>
          </cell>
          <cell r="O223" t="str">
            <v/>
          </cell>
          <cell r="P223" t="str">
            <v/>
          </cell>
          <cell r="Q223">
            <v>0</v>
          </cell>
          <cell r="R223" t="str">
            <v/>
          </cell>
          <cell r="S223" t="str">
            <v/>
          </cell>
          <cell r="T223" t="str">
            <v/>
          </cell>
          <cell r="U223" t="str">
            <v/>
          </cell>
          <cell r="V223" t="str">
            <v/>
          </cell>
          <cell r="W223" t="str">
            <v/>
          </cell>
          <cell r="X223">
            <v>1</v>
          </cell>
          <cell r="Y223" t="str">
            <v/>
          </cell>
          <cell r="Z223" t="str">
            <v/>
          </cell>
          <cell r="AA223" t="str">
            <v/>
          </cell>
          <cell r="AB223" t="str">
            <v/>
          </cell>
          <cell r="AC223">
            <v>0</v>
          </cell>
          <cell r="AD223" t="str">
            <v/>
          </cell>
          <cell r="AE223" t="str">
            <v/>
          </cell>
          <cell r="AF223" t="str">
            <v/>
          </cell>
        </row>
        <row r="224"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L224" t="str">
            <v/>
          </cell>
          <cell r="N224" t="str">
            <v/>
          </cell>
          <cell r="O224" t="str">
            <v/>
          </cell>
          <cell r="P224" t="str">
            <v/>
          </cell>
          <cell r="Q224">
            <v>0</v>
          </cell>
          <cell r="R224" t="str">
            <v/>
          </cell>
          <cell r="S224" t="str">
            <v/>
          </cell>
          <cell r="T224" t="str">
            <v/>
          </cell>
          <cell r="U224" t="str">
            <v/>
          </cell>
          <cell r="V224" t="str">
            <v/>
          </cell>
          <cell r="W224" t="str">
            <v/>
          </cell>
          <cell r="X224">
            <v>1</v>
          </cell>
          <cell r="Y224" t="str">
            <v/>
          </cell>
          <cell r="Z224" t="str">
            <v/>
          </cell>
          <cell r="AA224" t="str">
            <v/>
          </cell>
          <cell r="AB224" t="str">
            <v/>
          </cell>
          <cell r="AC224">
            <v>0</v>
          </cell>
          <cell r="AD224" t="str">
            <v/>
          </cell>
          <cell r="AE224" t="str">
            <v/>
          </cell>
          <cell r="AF224" t="str">
            <v/>
          </cell>
        </row>
        <row r="225"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L225" t="str">
            <v/>
          </cell>
          <cell r="N225" t="str">
            <v/>
          </cell>
          <cell r="O225" t="str">
            <v/>
          </cell>
          <cell r="P225" t="str">
            <v/>
          </cell>
          <cell r="Q225">
            <v>0</v>
          </cell>
          <cell r="R225" t="str">
            <v/>
          </cell>
          <cell r="S225" t="str">
            <v/>
          </cell>
          <cell r="T225" t="str">
            <v/>
          </cell>
          <cell r="U225" t="str">
            <v/>
          </cell>
          <cell r="V225" t="str">
            <v/>
          </cell>
          <cell r="W225" t="str">
            <v/>
          </cell>
          <cell r="X225">
            <v>1</v>
          </cell>
          <cell r="Y225" t="str">
            <v/>
          </cell>
          <cell r="Z225" t="str">
            <v/>
          </cell>
          <cell r="AA225" t="str">
            <v/>
          </cell>
          <cell r="AB225" t="str">
            <v/>
          </cell>
          <cell r="AC225">
            <v>0</v>
          </cell>
          <cell r="AD225" t="str">
            <v/>
          </cell>
          <cell r="AE225" t="str">
            <v/>
          </cell>
          <cell r="AF225" t="str">
            <v/>
          </cell>
        </row>
        <row r="226"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L226" t="str">
            <v/>
          </cell>
          <cell r="N226" t="str">
            <v/>
          </cell>
          <cell r="O226" t="str">
            <v/>
          </cell>
          <cell r="P226" t="str">
            <v/>
          </cell>
          <cell r="Q226">
            <v>0</v>
          </cell>
          <cell r="R226" t="str">
            <v/>
          </cell>
          <cell r="S226" t="str">
            <v/>
          </cell>
          <cell r="T226" t="str">
            <v/>
          </cell>
          <cell r="U226" t="str">
            <v/>
          </cell>
          <cell r="V226" t="str">
            <v/>
          </cell>
          <cell r="W226" t="str">
            <v/>
          </cell>
          <cell r="X226">
            <v>1</v>
          </cell>
          <cell r="Y226" t="str">
            <v/>
          </cell>
          <cell r="Z226" t="str">
            <v/>
          </cell>
          <cell r="AA226" t="str">
            <v/>
          </cell>
          <cell r="AB226" t="str">
            <v/>
          </cell>
          <cell r="AC226">
            <v>0</v>
          </cell>
          <cell r="AD226" t="str">
            <v/>
          </cell>
          <cell r="AE226" t="str">
            <v/>
          </cell>
          <cell r="AF226" t="str">
            <v/>
          </cell>
        </row>
        <row r="227"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L227" t="str">
            <v/>
          </cell>
          <cell r="N227" t="str">
            <v/>
          </cell>
          <cell r="O227" t="str">
            <v/>
          </cell>
          <cell r="P227" t="str">
            <v/>
          </cell>
          <cell r="Q227">
            <v>0</v>
          </cell>
          <cell r="R227" t="str">
            <v/>
          </cell>
          <cell r="S227" t="str">
            <v/>
          </cell>
          <cell r="T227" t="str">
            <v/>
          </cell>
          <cell r="U227" t="str">
            <v/>
          </cell>
          <cell r="V227" t="str">
            <v/>
          </cell>
          <cell r="W227" t="str">
            <v/>
          </cell>
          <cell r="X227">
            <v>1</v>
          </cell>
          <cell r="Y227" t="str">
            <v/>
          </cell>
          <cell r="Z227" t="str">
            <v/>
          </cell>
          <cell r="AA227" t="str">
            <v/>
          </cell>
          <cell r="AB227" t="str">
            <v/>
          </cell>
          <cell r="AC227">
            <v>0</v>
          </cell>
          <cell r="AD227" t="str">
            <v/>
          </cell>
          <cell r="AE227" t="str">
            <v/>
          </cell>
          <cell r="AF227" t="str">
            <v/>
          </cell>
        </row>
        <row r="228"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L228" t="str">
            <v/>
          </cell>
          <cell r="N228" t="str">
            <v/>
          </cell>
          <cell r="O228" t="str">
            <v/>
          </cell>
          <cell r="P228" t="str">
            <v/>
          </cell>
          <cell r="Q228">
            <v>0</v>
          </cell>
          <cell r="R228" t="str">
            <v/>
          </cell>
          <cell r="S228" t="str">
            <v/>
          </cell>
          <cell r="T228" t="str">
            <v/>
          </cell>
          <cell r="U228" t="str">
            <v/>
          </cell>
          <cell r="V228" t="str">
            <v/>
          </cell>
          <cell r="W228" t="str">
            <v/>
          </cell>
          <cell r="X228">
            <v>1</v>
          </cell>
          <cell r="Y228" t="str">
            <v/>
          </cell>
          <cell r="Z228" t="str">
            <v/>
          </cell>
          <cell r="AA228" t="str">
            <v/>
          </cell>
          <cell r="AB228" t="str">
            <v/>
          </cell>
          <cell r="AC228">
            <v>0</v>
          </cell>
          <cell r="AD228" t="str">
            <v/>
          </cell>
          <cell r="AE228" t="str">
            <v/>
          </cell>
          <cell r="AF228" t="str">
            <v/>
          </cell>
        </row>
        <row r="229"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L229" t="str">
            <v/>
          </cell>
          <cell r="N229" t="str">
            <v/>
          </cell>
          <cell r="O229" t="str">
            <v/>
          </cell>
          <cell r="P229" t="str">
            <v/>
          </cell>
          <cell r="Q229">
            <v>0</v>
          </cell>
          <cell r="R229" t="str">
            <v/>
          </cell>
          <cell r="S229" t="str">
            <v/>
          </cell>
          <cell r="T229" t="str">
            <v/>
          </cell>
          <cell r="U229" t="str">
            <v/>
          </cell>
          <cell r="V229" t="str">
            <v/>
          </cell>
          <cell r="W229" t="str">
            <v/>
          </cell>
          <cell r="X229">
            <v>1</v>
          </cell>
          <cell r="Y229" t="str">
            <v/>
          </cell>
          <cell r="Z229" t="str">
            <v/>
          </cell>
          <cell r="AA229" t="str">
            <v/>
          </cell>
          <cell r="AB229" t="str">
            <v/>
          </cell>
          <cell r="AC229">
            <v>0</v>
          </cell>
          <cell r="AD229" t="str">
            <v/>
          </cell>
          <cell r="AE229" t="str">
            <v/>
          </cell>
          <cell r="AF229" t="str">
            <v/>
          </cell>
        </row>
        <row r="230"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L230" t="str">
            <v/>
          </cell>
          <cell r="N230" t="str">
            <v/>
          </cell>
          <cell r="O230" t="str">
            <v/>
          </cell>
          <cell r="P230" t="str">
            <v/>
          </cell>
          <cell r="Q230">
            <v>0</v>
          </cell>
          <cell r="R230" t="str">
            <v/>
          </cell>
          <cell r="S230" t="str">
            <v/>
          </cell>
          <cell r="T230" t="str">
            <v/>
          </cell>
          <cell r="U230" t="str">
            <v/>
          </cell>
          <cell r="V230" t="str">
            <v/>
          </cell>
          <cell r="W230" t="str">
            <v/>
          </cell>
          <cell r="X230">
            <v>1</v>
          </cell>
          <cell r="Y230" t="str">
            <v/>
          </cell>
          <cell r="Z230" t="str">
            <v/>
          </cell>
          <cell r="AA230" t="str">
            <v/>
          </cell>
          <cell r="AB230" t="str">
            <v/>
          </cell>
          <cell r="AC230">
            <v>0</v>
          </cell>
          <cell r="AD230" t="str">
            <v/>
          </cell>
          <cell r="AE230" t="str">
            <v/>
          </cell>
          <cell r="AF230" t="str">
            <v/>
          </cell>
        </row>
        <row r="231"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L231" t="str">
            <v/>
          </cell>
          <cell r="N231" t="str">
            <v/>
          </cell>
          <cell r="O231" t="str">
            <v/>
          </cell>
          <cell r="P231" t="str">
            <v/>
          </cell>
          <cell r="Q231">
            <v>0</v>
          </cell>
          <cell r="R231" t="str">
            <v/>
          </cell>
          <cell r="S231" t="str">
            <v/>
          </cell>
          <cell r="T231" t="str">
            <v/>
          </cell>
          <cell r="U231" t="str">
            <v/>
          </cell>
          <cell r="V231" t="str">
            <v/>
          </cell>
          <cell r="W231" t="str">
            <v/>
          </cell>
          <cell r="X231">
            <v>1</v>
          </cell>
          <cell r="Y231" t="str">
            <v/>
          </cell>
          <cell r="Z231" t="str">
            <v/>
          </cell>
          <cell r="AA231" t="str">
            <v/>
          </cell>
          <cell r="AB231" t="str">
            <v/>
          </cell>
          <cell r="AC231">
            <v>0</v>
          </cell>
          <cell r="AD231" t="str">
            <v/>
          </cell>
          <cell r="AE231" t="str">
            <v/>
          </cell>
          <cell r="AF231" t="str">
            <v/>
          </cell>
        </row>
        <row r="232"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L232" t="str">
            <v/>
          </cell>
          <cell r="N232" t="str">
            <v/>
          </cell>
          <cell r="O232" t="str">
            <v/>
          </cell>
          <cell r="P232" t="str">
            <v/>
          </cell>
          <cell r="Q232">
            <v>0</v>
          </cell>
          <cell r="R232" t="str">
            <v/>
          </cell>
          <cell r="S232" t="str">
            <v/>
          </cell>
          <cell r="T232" t="str">
            <v/>
          </cell>
          <cell r="U232" t="str">
            <v/>
          </cell>
          <cell r="V232" t="str">
            <v/>
          </cell>
          <cell r="W232" t="str">
            <v/>
          </cell>
          <cell r="X232">
            <v>1</v>
          </cell>
          <cell r="Y232" t="str">
            <v/>
          </cell>
          <cell r="Z232" t="str">
            <v/>
          </cell>
          <cell r="AA232" t="str">
            <v/>
          </cell>
          <cell r="AB232" t="str">
            <v/>
          </cell>
          <cell r="AC232">
            <v>0</v>
          </cell>
          <cell r="AD232" t="str">
            <v/>
          </cell>
          <cell r="AE232" t="str">
            <v/>
          </cell>
          <cell r="AF232" t="str">
            <v/>
          </cell>
        </row>
        <row r="233"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L233" t="str">
            <v/>
          </cell>
          <cell r="N233" t="str">
            <v/>
          </cell>
          <cell r="O233" t="str">
            <v/>
          </cell>
          <cell r="P233" t="str">
            <v/>
          </cell>
          <cell r="Q233">
            <v>0</v>
          </cell>
          <cell r="R233" t="str">
            <v/>
          </cell>
          <cell r="S233" t="str">
            <v/>
          </cell>
          <cell r="T233" t="str">
            <v/>
          </cell>
          <cell r="U233" t="str">
            <v/>
          </cell>
          <cell r="V233" t="str">
            <v/>
          </cell>
          <cell r="W233" t="str">
            <v/>
          </cell>
          <cell r="X233">
            <v>1</v>
          </cell>
          <cell r="Y233" t="str">
            <v/>
          </cell>
          <cell r="Z233" t="str">
            <v/>
          </cell>
          <cell r="AA233" t="str">
            <v/>
          </cell>
          <cell r="AB233" t="str">
            <v/>
          </cell>
          <cell r="AC233">
            <v>0</v>
          </cell>
          <cell r="AD233" t="str">
            <v/>
          </cell>
          <cell r="AE233" t="str">
            <v/>
          </cell>
          <cell r="AF233" t="str">
            <v/>
          </cell>
        </row>
        <row r="234"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L234" t="str">
            <v/>
          </cell>
          <cell r="N234" t="str">
            <v/>
          </cell>
          <cell r="O234" t="str">
            <v/>
          </cell>
          <cell r="P234" t="str">
            <v/>
          </cell>
          <cell r="Q234">
            <v>0</v>
          </cell>
          <cell r="R234" t="str">
            <v/>
          </cell>
          <cell r="S234" t="str">
            <v/>
          </cell>
          <cell r="T234" t="str">
            <v/>
          </cell>
          <cell r="U234" t="str">
            <v/>
          </cell>
          <cell r="V234" t="str">
            <v/>
          </cell>
          <cell r="W234" t="str">
            <v/>
          </cell>
          <cell r="X234">
            <v>1</v>
          </cell>
          <cell r="Y234" t="str">
            <v/>
          </cell>
          <cell r="Z234" t="str">
            <v/>
          </cell>
          <cell r="AA234" t="str">
            <v/>
          </cell>
          <cell r="AB234" t="str">
            <v/>
          </cell>
          <cell r="AC234">
            <v>0</v>
          </cell>
          <cell r="AD234" t="str">
            <v/>
          </cell>
          <cell r="AE234" t="str">
            <v/>
          </cell>
          <cell r="AF234" t="str">
            <v/>
          </cell>
        </row>
        <row r="235"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L235" t="str">
            <v/>
          </cell>
          <cell r="N235" t="str">
            <v/>
          </cell>
          <cell r="O235" t="str">
            <v/>
          </cell>
          <cell r="P235" t="str">
            <v/>
          </cell>
          <cell r="Q235">
            <v>0</v>
          </cell>
          <cell r="R235" t="str">
            <v/>
          </cell>
          <cell r="S235" t="str">
            <v/>
          </cell>
          <cell r="T235" t="str">
            <v/>
          </cell>
          <cell r="U235" t="str">
            <v/>
          </cell>
          <cell r="V235" t="str">
            <v/>
          </cell>
          <cell r="W235" t="str">
            <v/>
          </cell>
          <cell r="X235">
            <v>1</v>
          </cell>
          <cell r="Y235" t="str">
            <v/>
          </cell>
          <cell r="Z235" t="str">
            <v/>
          </cell>
          <cell r="AA235" t="str">
            <v/>
          </cell>
          <cell r="AB235" t="str">
            <v/>
          </cell>
          <cell r="AC235">
            <v>0</v>
          </cell>
          <cell r="AD235" t="str">
            <v/>
          </cell>
          <cell r="AE235" t="str">
            <v/>
          </cell>
          <cell r="AF235" t="str">
            <v/>
          </cell>
        </row>
        <row r="236"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L236" t="str">
            <v/>
          </cell>
          <cell r="N236" t="str">
            <v/>
          </cell>
          <cell r="O236" t="str">
            <v/>
          </cell>
          <cell r="P236" t="str">
            <v/>
          </cell>
          <cell r="Q236">
            <v>0</v>
          </cell>
          <cell r="R236" t="str">
            <v/>
          </cell>
          <cell r="S236" t="str">
            <v/>
          </cell>
          <cell r="T236" t="str">
            <v/>
          </cell>
          <cell r="U236" t="str">
            <v/>
          </cell>
          <cell r="V236" t="str">
            <v/>
          </cell>
          <cell r="W236" t="str">
            <v/>
          </cell>
          <cell r="X236">
            <v>1</v>
          </cell>
          <cell r="Y236" t="str">
            <v/>
          </cell>
          <cell r="Z236" t="str">
            <v/>
          </cell>
          <cell r="AA236" t="str">
            <v/>
          </cell>
          <cell r="AB236" t="str">
            <v/>
          </cell>
          <cell r="AC236">
            <v>0</v>
          </cell>
          <cell r="AD236" t="str">
            <v/>
          </cell>
          <cell r="AE236" t="str">
            <v/>
          </cell>
          <cell r="AF236" t="str">
            <v/>
          </cell>
        </row>
        <row r="237"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L237" t="str">
            <v/>
          </cell>
          <cell r="N237" t="str">
            <v/>
          </cell>
          <cell r="O237" t="str">
            <v/>
          </cell>
          <cell r="P237" t="str">
            <v/>
          </cell>
          <cell r="Q237">
            <v>0</v>
          </cell>
          <cell r="R237" t="str">
            <v/>
          </cell>
          <cell r="S237" t="str">
            <v/>
          </cell>
          <cell r="T237" t="str">
            <v/>
          </cell>
          <cell r="U237" t="str">
            <v/>
          </cell>
          <cell r="V237" t="str">
            <v/>
          </cell>
          <cell r="W237" t="str">
            <v/>
          </cell>
          <cell r="X237">
            <v>1</v>
          </cell>
          <cell r="Y237" t="str">
            <v/>
          </cell>
          <cell r="Z237" t="str">
            <v/>
          </cell>
          <cell r="AA237" t="str">
            <v/>
          </cell>
          <cell r="AB237" t="str">
            <v/>
          </cell>
          <cell r="AC237">
            <v>0</v>
          </cell>
          <cell r="AD237" t="str">
            <v/>
          </cell>
          <cell r="AE237" t="str">
            <v/>
          </cell>
          <cell r="AF237" t="str">
            <v/>
          </cell>
        </row>
        <row r="238"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L238" t="str">
            <v/>
          </cell>
          <cell r="N238" t="str">
            <v/>
          </cell>
          <cell r="O238" t="str">
            <v/>
          </cell>
          <cell r="P238" t="str">
            <v/>
          </cell>
          <cell r="Q238">
            <v>0</v>
          </cell>
          <cell r="R238" t="str">
            <v/>
          </cell>
          <cell r="S238" t="str">
            <v/>
          </cell>
          <cell r="T238" t="str">
            <v/>
          </cell>
          <cell r="U238" t="str">
            <v/>
          </cell>
          <cell r="V238" t="str">
            <v/>
          </cell>
          <cell r="W238" t="str">
            <v/>
          </cell>
          <cell r="X238">
            <v>1</v>
          </cell>
          <cell r="Y238" t="str">
            <v/>
          </cell>
          <cell r="Z238" t="str">
            <v/>
          </cell>
          <cell r="AA238" t="str">
            <v/>
          </cell>
          <cell r="AB238" t="str">
            <v/>
          </cell>
          <cell r="AC238">
            <v>0</v>
          </cell>
          <cell r="AD238" t="str">
            <v/>
          </cell>
          <cell r="AE238" t="str">
            <v/>
          </cell>
          <cell r="AF238" t="str">
            <v/>
          </cell>
        </row>
        <row r="239"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L239" t="str">
            <v/>
          </cell>
          <cell r="N239" t="str">
            <v/>
          </cell>
          <cell r="O239" t="str">
            <v/>
          </cell>
          <cell r="P239" t="str">
            <v/>
          </cell>
          <cell r="Q239">
            <v>0</v>
          </cell>
          <cell r="R239" t="str">
            <v/>
          </cell>
          <cell r="S239" t="str">
            <v/>
          </cell>
          <cell r="T239" t="str">
            <v/>
          </cell>
          <cell r="U239" t="str">
            <v/>
          </cell>
          <cell r="V239" t="str">
            <v/>
          </cell>
          <cell r="W239" t="str">
            <v/>
          </cell>
          <cell r="X239">
            <v>1</v>
          </cell>
          <cell r="Y239" t="str">
            <v/>
          </cell>
          <cell r="Z239" t="str">
            <v/>
          </cell>
          <cell r="AA239" t="str">
            <v/>
          </cell>
          <cell r="AB239" t="str">
            <v/>
          </cell>
          <cell r="AC239">
            <v>0</v>
          </cell>
          <cell r="AD239" t="str">
            <v/>
          </cell>
          <cell r="AE239" t="str">
            <v/>
          </cell>
          <cell r="AF239" t="str">
            <v/>
          </cell>
        </row>
        <row r="240"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L240" t="str">
            <v/>
          </cell>
          <cell r="N240" t="str">
            <v/>
          </cell>
          <cell r="O240" t="str">
            <v/>
          </cell>
          <cell r="P240" t="str">
            <v/>
          </cell>
          <cell r="Q240">
            <v>0</v>
          </cell>
          <cell r="R240" t="str">
            <v/>
          </cell>
          <cell r="S240" t="str">
            <v/>
          </cell>
          <cell r="T240" t="str">
            <v/>
          </cell>
          <cell r="U240" t="str">
            <v/>
          </cell>
          <cell r="V240" t="str">
            <v/>
          </cell>
          <cell r="W240" t="str">
            <v/>
          </cell>
          <cell r="X240">
            <v>1</v>
          </cell>
          <cell r="Y240" t="str">
            <v/>
          </cell>
          <cell r="Z240" t="str">
            <v/>
          </cell>
          <cell r="AA240" t="str">
            <v/>
          </cell>
          <cell r="AB240" t="str">
            <v/>
          </cell>
          <cell r="AC240">
            <v>0</v>
          </cell>
          <cell r="AD240" t="str">
            <v/>
          </cell>
          <cell r="AE240" t="str">
            <v/>
          </cell>
          <cell r="AF240" t="str">
            <v/>
          </cell>
        </row>
        <row r="241"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L241" t="str">
            <v/>
          </cell>
          <cell r="N241" t="str">
            <v/>
          </cell>
          <cell r="O241" t="str">
            <v/>
          </cell>
          <cell r="P241" t="str">
            <v/>
          </cell>
          <cell r="Q241">
            <v>0</v>
          </cell>
          <cell r="R241" t="str">
            <v/>
          </cell>
          <cell r="S241" t="str">
            <v/>
          </cell>
          <cell r="T241" t="str">
            <v/>
          </cell>
          <cell r="U241" t="str">
            <v/>
          </cell>
          <cell r="V241" t="str">
            <v/>
          </cell>
          <cell r="W241" t="str">
            <v/>
          </cell>
          <cell r="X241">
            <v>1</v>
          </cell>
          <cell r="Y241" t="str">
            <v/>
          </cell>
          <cell r="Z241" t="str">
            <v/>
          </cell>
          <cell r="AA241" t="str">
            <v/>
          </cell>
          <cell r="AB241" t="str">
            <v/>
          </cell>
          <cell r="AC241">
            <v>0</v>
          </cell>
          <cell r="AD241" t="str">
            <v/>
          </cell>
          <cell r="AE241" t="str">
            <v/>
          </cell>
          <cell r="AF241" t="str">
            <v/>
          </cell>
        </row>
        <row r="242"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L242" t="str">
            <v/>
          </cell>
          <cell r="N242" t="str">
            <v/>
          </cell>
          <cell r="O242" t="str">
            <v/>
          </cell>
          <cell r="P242" t="str">
            <v/>
          </cell>
          <cell r="Q242">
            <v>0</v>
          </cell>
          <cell r="R242" t="str">
            <v/>
          </cell>
          <cell r="S242" t="str">
            <v/>
          </cell>
          <cell r="T242" t="str">
            <v/>
          </cell>
          <cell r="U242" t="str">
            <v/>
          </cell>
          <cell r="V242" t="str">
            <v/>
          </cell>
          <cell r="W242" t="str">
            <v/>
          </cell>
          <cell r="X242">
            <v>1</v>
          </cell>
          <cell r="Y242" t="str">
            <v/>
          </cell>
          <cell r="Z242" t="str">
            <v/>
          </cell>
          <cell r="AA242" t="str">
            <v/>
          </cell>
          <cell r="AB242" t="str">
            <v/>
          </cell>
          <cell r="AC242">
            <v>0</v>
          </cell>
          <cell r="AD242" t="str">
            <v/>
          </cell>
          <cell r="AE242" t="str">
            <v/>
          </cell>
          <cell r="AF242" t="str">
            <v/>
          </cell>
        </row>
        <row r="243"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L243" t="str">
            <v/>
          </cell>
          <cell r="N243" t="str">
            <v/>
          </cell>
          <cell r="O243" t="str">
            <v/>
          </cell>
          <cell r="P243" t="str">
            <v/>
          </cell>
          <cell r="Q243">
            <v>0</v>
          </cell>
          <cell r="R243" t="str">
            <v/>
          </cell>
          <cell r="S243" t="str">
            <v/>
          </cell>
          <cell r="T243" t="str">
            <v/>
          </cell>
          <cell r="U243" t="str">
            <v/>
          </cell>
          <cell r="V243" t="str">
            <v/>
          </cell>
          <cell r="W243" t="str">
            <v/>
          </cell>
          <cell r="X243">
            <v>1</v>
          </cell>
          <cell r="Y243" t="str">
            <v/>
          </cell>
          <cell r="Z243" t="str">
            <v/>
          </cell>
          <cell r="AA243" t="str">
            <v/>
          </cell>
          <cell r="AB243" t="str">
            <v/>
          </cell>
          <cell r="AC243">
            <v>0</v>
          </cell>
          <cell r="AD243" t="str">
            <v/>
          </cell>
          <cell r="AE243" t="str">
            <v/>
          </cell>
          <cell r="AF243" t="str">
            <v/>
          </cell>
        </row>
        <row r="244"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L244" t="str">
            <v/>
          </cell>
          <cell r="N244" t="str">
            <v/>
          </cell>
          <cell r="O244" t="str">
            <v/>
          </cell>
          <cell r="P244" t="str">
            <v/>
          </cell>
          <cell r="Q244">
            <v>0</v>
          </cell>
          <cell r="R244" t="str">
            <v/>
          </cell>
          <cell r="S244" t="str">
            <v/>
          </cell>
          <cell r="T244" t="str">
            <v/>
          </cell>
          <cell r="U244" t="str">
            <v/>
          </cell>
          <cell r="V244" t="str">
            <v/>
          </cell>
          <cell r="W244" t="str">
            <v/>
          </cell>
          <cell r="X244">
            <v>1</v>
          </cell>
          <cell r="Y244" t="str">
            <v/>
          </cell>
          <cell r="Z244" t="str">
            <v/>
          </cell>
          <cell r="AA244" t="str">
            <v/>
          </cell>
          <cell r="AB244" t="str">
            <v/>
          </cell>
          <cell r="AC244">
            <v>0</v>
          </cell>
          <cell r="AD244" t="str">
            <v/>
          </cell>
          <cell r="AE244" t="str">
            <v/>
          </cell>
          <cell r="AF244" t="str">
            <v/>
          </cell>
        </row>
        <row r="245"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L245" t="str">
            <v/>
          </cell>
          <cell r="N245" t="str">
            <v/>
          </cell>
          <cell r="O245" t="str">
            <v/>
          </cell>
          <cell r="P245" t="str">
            <v/>
          </cell>
          <cell r="Q245">
            <v>0</v>
          </cell>
          <cell r="R245" t="str">
            <v/>
          </cell>
          <cell r="S245" t="str">
            <v/>
          </cell>
          <cell r="T245" t="str">
            <v/>
          </cell>
          <cell r="U245" t="str">
            <v/>
          </cell>
          <cell r="V245" t="str">
            <v/>
          </cell>
          <cell r="W245" t="str">
            <v/>
          </cell>
          <cell r="X245">
            <v>1</v>
          </cell>
          <cell r="Y245" t="str">
            <v/>
          </cell>
          <cell r="Z245" t="str">
            <v/>
          </cell>
          <cell r="AA245" t="str">
            <v/>
          </cell>
          <cell r="AB245" t="str">
            <v/>
          </cell>
          <cell r="AC245">
            <v>0</v>
          </cell>
          <cell r="AD245" t="str">
            <v/>
          </cell>
          <cell r="AE245" t="str">
            <v/>
          </cell>
          <cell r="AF245" t="str">
            <v/>
          </cell>
        </row>
        <row r="246"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L246" t="str">
            <v/>
          </cell>
          <cell r="N246" t="str">
            <v/>
          </cell>
          <cell r="O246" t="str">
            <v/>
          </cell>
          <cell r="P246" t="str">
            <v/>
          </cell>
          <cell r="Q246">
            <v>0</v>
          </cell>
          <cell r="R246" t="str">
            <v/>
          </cell>
          <cell r="S246" t="str">
            <v/>
          </cell>
          <cell r="T246" t="str">
            <v/>
          </cell>
          <cell r="U246" t="str">
            <v/>
          </cell>
          <cell r="V246" t="str">
            <v/>
          </cell>
          <cell r="W246" t="str">
            <v/>
          </cell>
          <cell r="X246">
            <v>1</v>
          </cell>
          <cell r="Y246" t="str">
            <v/>
          </cell>
          <cell r="Z246" t="str">
            <v/>
          </cell>
          <cell r="AA246" t="str">
            <v/>
          </cell>
          <cell r="AB246" t="str">
            <v/>
          </cell>
          <cell r="AC246">
            <v>0</v>
          </cell>
          <cell r="AD246" t="str">
            <v/>
          </cell>
          <cell r="AE246" t="str">
            <v/>
          </cell>
          <cell r="AF246" t="str">
            <v/>
          </cell>
        </row>
        <row r="247"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L247" t="str">
            <v/>
          </cell>
          <cell r="N247" t="str">
            <v/>
          </cell>
          <cell r="O247" t="str">
            <v/>
          </cell>
          <cell r="P247" t="str">
            <v/>
          </cell>
          <cell r="Q247">
            <v>0</v>
          </cell>
          <cell r="R247" t="str">
            <v/>
          </cell>
          <cell r="S247" t="str">
            <v/>
          </cell>
          <cell r="T247" t="str">
            <v/>
          </cell>
          <cell r="U247" t="str">
            <v/>
          </cell>
          <cell r="V247" t="str">
            <v/>
          </cell>
          <cell r="W247" t="str">
            <v/>
          </cell>
          <cell r="X247">
            <v>1</v>
          </cell>
          <cell r="Y247" t="str">
            <v/>
          </cell>
          <cell r="Z247" t="str">
            <v/>
          </cell>
          <cell r="AA247" t="str">
            <v/>
          </cell>
          <cell r="AB247" t="str">
            <v/>
          </cell>
          <cell r="AC247">
            <v>0</v>
          </cell>
          <cell r="AD247" t="str">
            <v/>
          </cell>
          <cell r="AE247" t="str">
            <v/>
          </cell>
          <cell r="AF247" t="str">
            <v/>
          </cell>
        </row>
        <row r="248"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L248" t="str">
            <v/>
          </cell>
          <cell r="N248" t="str">
            <v/>
          </cell>
          <cell r="O248" t="str">
            <v/>
          </cell>
          <cell r="P248" t="str">
            <v/>
          </cell>
          <cell r="Q248">
            <v>0</v>
          </cell>
          <cell r="R248" t="str">
            <v/>
          </cell>
          <cell r="S248" t="str">
            <v/>
          </cell>
          <cell r="T248" t="str">
            <v/>
          </cell>
          <cell r="U248" t="str">
            <v/>
          </cell>
          <cell r="V248" t="str">
            <v/>
          </cell>
          <cell r="W248" t="str">
            <v/>
          </cell>
          <cell r="X248">
            <v>1</v>
          </cell>
          <cell r="Y248" t="str">
            <v/>
          </cell>
          <cell r="Z248" t="str">
            <v/>
          </cell>
          <cell r="AA248" t="str">
            <v/>
          </cell>
          <cell r="AB248" t="str">
            <v/>
          </cell>
          <cell r="AC248">
            <v>0</v>
          </cell>
          <cell r="AD248" t="str">
            <v/>
          </cell>
          <cell r="AE248" t="str">
            <v/>
          </cell>
          <cell r="AF248" t="str">
            <v/>
          </cell>
        </row>
        <row r="249"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L249" t="str">
            <v/>
          </cell>
          <cell r="N249" t="str">
            <v/>
          </cell>
          <cell r="O249" t="str">
            <v/>
          </cell>
          <cell r="P249" t="str">
            <v/>
          </cell>
          <cell r="Q249">
            <v>0</v>
          </cell>
          <cell r="R249" t="str">
            <v/>
          </cell>
          <cell r="S249" t="str">
            <v/>
          </cell>
          <cell r="T249" t="str">
            <v/>
          </cell>
          <cell r="U249" t="str">
            <v/>
          </cell>
          <cell r="V249" t="str">
            <v/>
          </cell>
          <cell r="W249" t="str">
            <v/>
          </cell>
          <cell r="X249">
            <v>1</v>
          </cell>
          <cell r="Y249" t="str">
            <v/>
          </cell>
          <cell r="Z249" t="str">
            <v/>
          </cell>
          <cell r="AA249" t="str">
            <v/>
          </cell>
          <cell r="AB249" t="str">
            <v/>
          </cell>
          <cell r="AC249">
            <v>0</v>
          </cell>
          <cell r="AD249" t="str">
            <v/>
          </cell>
          <cell r="AE249" t="str">
            <v/>
          </cell>
          <cell r="AF249" t="str">
            <v/>
          </cell>
        </row>
        <row r="250"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L250" t="str">
            <v/>
          </cell>
          <cell r="N250" t="str">
            <v/>
          </cell>
          <cell r="O250" t="str">
            <v/>
          </cell>
          <cell r="P250" t="str">
            <v/>
          </cell>
          <cell r="Q250">
            <v>0</v>
          </cell>
          <cell r="R250" t="str">
            <v/>
          </cell>
          <cell r="S250" t="str">
            <v/>
          </cell>
          <cell r="T250" t="str">
            <v/>
          </cell>
          <cell r="U250" t="str">
            <v/>
          </cell>
          <cell r="V250" t="str">
            <v/>
          </cell>
          <cell r="W250" t="str">
            <v/>
          </cell>
          <cell r="X250">
            <v>1</v>
          </cell>
          <cell r="Y250" t="str">
            <v/>
          </cell>
          <cell r="Z250" t="str">
            <v/>
          </cell>
          <cell r="AA250" t="str">
            <v/>
          </cell>
          <cell r="AB250" t="str">
            <v/>
          </cell>
          <cell r="AC250">
            <v>0</v>
          </cell>
          <cell r="AD250" t="str">
            <v/>
          </cell>
          <cell r="AE250" t="str">
            <v/>
          </cell>
          <cell r="AF250" t="str">
            <v/>
          </cell>
        </row>
        <row r="251"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L251" t="str">
            <v/>
          </cell>
          <cell r="N251" t="str">
            <v/>
          </cell>
          <cell r="O251" t="str">
            <v/>
          </cell>
          <cell r="P251" t="str">
            <v/>
          </cell>
          <cell r="Q251">
            <v>0</v>
          </cell>
          <cell r="R251" t="str">
            <v/>
          </cell>
          <cell r="S251" t="str">
            <v/>
          </cell>
          <cell r="T251" t="str">
            <v/>
          </cell>
          <cell r="U251" t="str">
            <v/>
          </cell>
          <cell r="V251" t="str">
            <v/>
          </cell>
          <cell r="W251" t="str">
            <v/>
          </cell>
          <cell r="X251">
            <v>1</v>
          </cell>
          <cell r="Y251" t="str">
            <v/>
          </cell>
          <cell r="Z251" t="str">
            <v/>
          </cell>
          <cell r="AA251" t="str">
            <v/>
          </cell>
          <cell r="AB251" t="str">
            <v/>
          </cell>
          <cell r="AC251">
            <v>0</v>
          </cell>
          <cell r="AD251" t="str">
            <v/>
          </cell>
          <cell r="AE251" t="str">
            <v/>
          </cell>
          <cell r="AF251" t="str">
            <v/>
          </cell>
        </row>
        <row r="252"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L252" t="str">
            <v/>
          </cell>
          <cell r="N252" t="str">
            <v/>
          </cell>
          <cell r="O252" t="str">
            <v/>
          </cell>
          <cell r="P252" t="str">
            <v/>
          </cell>
          <cell r="Q252">
            <v>0</v>
          </cell>
          <cell r="R252" t="str">
            <v/>
          </cell>
          <cell r="S252" t="str">
            <v/>
          </cell>
          <cell r="T252" t="str">
            <v/>
          </cell>
          <cell r="U252" t="str">
            <v/>
          </cell>
          <cell r="V252" t="str">
            <v/>
          </cell>
          <cell r="W252" t="str">
            <v/>
          </cell>
          <cell r="X252">
            <v>1</v>
          </cell>
          <cell r="Y252" t="str">
            <v/>
          </cell>
          <cell r="Z252" t="str">
            <v/>
          </cell>
          <cell r="AA252" t="str">
            <v/>
          </cell>
          <cell r="AB252" t="str">
            <v/>
          </cell>
          <cell r="AC252">
            <v>0</v>
          </cell>
          <cell r="AD252" t="str">
            <v/>
          </cell>
          <cell r="AE252" t="str">
            <v/>
          </cell>
          <cell r="AF252" t="str">
            <v/>
          </cell>
        </row>
        <row r="253"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L253" t="str">
            <v/>
          </cell>
          <cell r="N253" t="str">
            <v/>
          </cell>
          <cell r="O253" t="str">
            <v/>
          </cell>
          <cell r="P253" t="str">
            <v/>
          </cell>
          <cell r="Q253">
            <v>0</v>
          </cell>
          <cell r="R253" t="str">
            <v/>
          </cell>
          <cell r="S253" t="str">
            <v/>
          </cell>
          <cell r="T253" t="str">
            <v/>
          </cell>
          <cell r="U253" t="str">
            <v/>
          </cell>
          <cell r="V253" t="str">
            <v/>
          </cell>
          <cell r="W253" t="str">
            <v/>
          </cell>
          <cell r="X253">
            <v>1</v>
          </cell>
          <cell r="Y253" t="str">
            <v/>
          </cell>
          <cell r="Z253" t="str">
            <v/>
          </cell>
          <cell r="AA253" t="str">
            <v/>
          </cell>
          <cell r="AB253" t="str">
            <v/>
          </cell>
          <cell r="AC253">
            <v>0</v>
          </cell>
          <cell r="AD253" t="str">
            <v/>
          </cell>
          <cell r="AE253" t="str">
            <v/>
          </cell>
          <cell r="AF253" t="str">
            <v/>
          </cell>
        </row>
        <row r="254"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L254" t="str">
            <v/>
          </cell>
          <cell r="N254" t="str">
            <v/>
          </cell>
          <cell r="O254" t="str">
            <v/>
          </cell>
          <cell r="P254" t="str">
            <v/>
          </cell>
          <cell r="Q254">
            <v>0</v>
          </cell>
          <cell r="R254" t="str">
            <v/>
          </cell>
          <cell r="S254" t="str">
            <v/>
          </cell>
          <cell r="T254" t="str">
            <v/>
          </cell>
          <cell r="U254" t="str">
            <v/>
          </cell>
          <cell r="V254" t="str">
            <v/>
          </cell>
          <cell r="W254" t="str">
            <v/>
          </cell>
          <cell r="X254">
            <v>1</v>
          </cell>
          <cell r="Y254" t="str">
            <v/>
          </cell>
          <cell r="Z254" t="str">
            <v/>
          </cell>
          <cell r="AA254" t="str">
            <v/>
          </cell>
          <cell r="AB254" t="str">
            <v/>
          </cell>
          <cell r="AC254">
            <v>0</v>
          </cell>
          <cell r="AD254" t="str">
            <v/>
          </cell>
          <cell r="AE254" t="str">
            <v/>
          </cell>
          <cell r="AF254" t="str">
            <v/>
          </cell>
        </row>
        <row r="255"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L255" t="str">
            <v/>
          </cell>
          <cell r="N255" t="str">
            <v/>
          </cell>
          <cell r="O255" t="str">
            <v/>
          </cell>
          <cell r="P255" t="str">
            <v/>
          </cell>
          <cell r="Q255">
            <v>0</v>
          </cell>
          <cell r="R255" t="str">
            <v/>
          </cell>
          <cell r="S255" t="str">
            <v/>
          </cell>
          <cell r="T255" t="str">
            <v/>
          </cell>
          <cell r="U255" t="str">
            <v/>
          </cell>
          <cell r="V255" t="str">
            <v/>
          </cell>
          <cell r="W255" t="str">
            <v/>
          </cell>
          <cell r="X255">
            <v>1</v>
          </cell>
          <cell r="Y255" t="str">
            <v/>
          </cell>
          <cell r="Z255" t="str">
            <v/>
          </cell>
          <cell r="AA255" t="str">
            <v/>
          </cell>
          <cell r="AB255" t="str">
            <v/>
          </cell>
          <cell r="AC255">
            <v>0</v>
          </cell>
          <cell r="AD255" t="str">
            <v/>
          </cell>
          <cell r="AE255" t="str">
            <v/>
          </cell>
          <cell r="AF255" t="str">
            <v/>
          </cell>
        </row>
        <row r="256"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L256" t="str">
            <v/>
          </cell>
          <cell r="N256" t="str">
            <v/>
          </cell>
          <cell r="O256" t="str">
            <v/>
          </cell>
          <cell r="P256" t="str">
            <v/>
          </cell>
          <cell r="Q256">
            <v>0</v>
          </cell>
          <cell r="R256" t="str">
            <v/>
          </cell>
          <cell r="S256" t="str">
            <v/>
          </cell>
          <cell r="T256" t="str">
            <v/>
          </cell>
          <cell r="U256" t="str">
            <v/>
          </cell>
          <cell r="V256" t="str">
            <v/>
          </cell>
          <cell r="W256" t="str">
            <v/>
          </cell>
          <cell r="X256">
            <v>1</v>
          </cell>
          <cell r="Y256" t="str">
            <v/>
          </cell>
          <cell r="Z256" t="str">
            <v/>
          </cell>
          <cell r="AA256" t="str">
            <v/>
          </cell>
          <cell r="AB256" t="str">
            <v/>
          </cell>
          <cell r="AC256">
            <v>0</v>
          </cell>
          <cell r="AD256" t="str">
            <v/>
          </cell>
          <cell r="AE256" t="str">
            <v/>
          </cell>
          <cell r="AF256" t="str">
            <v/>
          </cell>
        </row>
        <row r="257"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L257" t="str">
            <v/>
          </cell>
          <cell r="N257" t="str">
            <v/>
          </cell>
          <cell r="O257" t="str">
            <v/>
          </cell>
          <cell r="P257" t="str">
            <v/>
          </cell>
          <cell r="Q257">
            <v>0</v>
          </cell>
          <cell r="R257" t="str">
            <v/>
          </cell>
          <cell r="S257" t="str">
            <v/>
          </cell>
          <cell r="T257" t="str">
            <v/>
          </cell>
          <cell r="U257" t="str">
            <v/>
          </cell>
          <cell r="V257" t="str">
            <v/>
          </cell>
          <cell r="W257" t="str">
            <v/>
          </cell>
          <cell r="X257">
            <v>1</v>
          </cell>
          <cell r="Y257" t="str">
            <v/>
          </cell>
          <cell r="Z257" t="str">
            <v/>
          </cell>
          <cell r="AA257" t="str">
            <v/>
          </cell>
          <cell r="AB257" t="str">
            <v/>
          </cell>
          <cell r="AC257">
            <v>0</v>
          </cell>
          <cell r="AD257" t="str">
            <v/>
          </cell>
          <cell r="AE257" t="str">
            <v/>
          </cell>
          <cell r="AF257" t="str">
            <v/>
          </cell>
        </row>
        <row r="258"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L258" t="str">
            <v/>
          </cell>
          <cell r="N258" t="str">
            <v/>
          </cell>
          <cell r="O258" t="str">
            <v/>
          </cell>
          <cell r="P258" t="str">
            <v/>
          </cell>
          <cell r="Q258">
            <v>0</v>
          </cell>
          <cell r="R258" t="str">
            <v/>
          </cell>
          <cell r="S258" t="str">
            <v/>
          </cell>
          <cell r="T258" t="str">
            <v/>
          </cell>
          <cell r="U258" t="str">
            <v/>
          </cell>
          <cell r="V258" t="str">
            <v/>
          </cell>
          <cell r="W258" t="str">
            <v/>
          </cell>
          <cell r="X258">
            <v>1</v>
          </cell>
          <cell r="Y258" t="str">
            <v/>
          </cell>
          <cell r="Z258" t="str">
            <v/>
          </cell>
          <cell r="AA258" t="str">
            <v/>
          </cell>
          <cell r="AB258" t="str">
            <v/>
          </cell>
          <cell r="AC258">
            <v>0</v>
          </cell>
          <cell r="AD258" t="str">
            <v/>
          </cell>
          <cell r="AE258" t="str">
            <v/>
          </cell>
          <cell r="AF258" t="str">
            <v/>
          </cell>
        </row>
        <row r="259">
          <cell r="G259" t="str">
            <v/>
          </cell>
          <cell r="H259" t="str">
            <v/>
          </cell>
          <cell r="I259" t="str">
            <v/>
          </cell>
          <cell r="J259" t="str">
            <v/>
          </cell>
          <cell r="L259" t="str">
            <v/>
          </cell>
          <cell r="N259" t="str">
            <v/>
          </cell>
          <cell r="O259" t="str">
            <v/>
          </cell>
          <cell r="P259" t="str">
            <v/>
          </cell>
          <cell r="Q259">
            <v>0</v>
          </cell>
          <cell r="R259" t="str">
            <v/>
          </cell>
          <cell r="S259" t="str">
            <v/>
          </cell>
          <cell r="T259" t="str">
            <v/>
          </cell>
          <cell r="U259" t="str">
            <v/>
          </cell>
          <cell r="V259" t="str">
            <v/>
          </cell>
          <cell r="W259" t="str">
            <v/>
          </cell>
          <cell r="X259">
            <v>1</v>
          </cell>
          <cell r="Y259" t="str">
            <v/>
          </cell>
          <cell r="Z259" t="str">
            <v/>
          </cell>
          <cell r="AA259" t="str">
            <v/>
          </cell>
          <cell r="AB259" t="str">
            <v/>
          </cell>
          <cell r="AC259">
            <v>0</v>
          </cell>
          <cell r="AD259" t="str">
            <v/>
          </cell>
          <cell r="AE259" t="str">
            <v/>
          </cell>
          <cell r="AF259" t="str">
            <v/>
          </cell>
        </row>
        <row r="260">
          <cell r="G260" t="str">
            <v/>
          </cell>
          <cell r="H260" t="str">
            <v/>
          </cell>
          <cell r="I260" t="str">
            <v/>
          </cell>
          <cell r="J260" t="str">
            <v/>
          </cell>
          <cell r="L260" t="str">
            <v/>
          </cell>
          <cell r="N260" t="str">
            <v/>
          </cell>
          <cell r="O260" t="str">
            <v/>
          </cell>
          <cell r="P260" t="str">
            <v/>
          </cell>
          <cell r="Q260">
            <v>0</v>
          </cell>
          <cell r="R260" t="str">
            <v/>
          </cell>
          <cell r="S260" t="str">
            <v/>
          </cell>
          <cell r="T260" t="str">
            <v/>
          </cell>
          <cell r="U260" t="str">
            <v/>
          </cell>
          <cell r="V260" t="str">
            <v/>
          </cell>
          <cell r="W260" t="str">
            <v/>
          </cell>
          <cell r="X260">
            <v>1</v>
          </cell>
          <cell r="Y260" t="str">
            <v/>
          </cell>
          <cell r="Z260" t="str">
            <v/>
          </cell>
          <cell r="AA260" t="str">
            <v/>
          </cell>
          <cell r="AB260" t="str">
            <v/>
          </cell>
          <cell r="AC260">
            <v>0</v>
          </cell>
          <cell r="AD260" t="str">
            <v/>
          </cell>
          <cell r="AE260" t="str">
            <v/>
          </cell>
          <cell r="AF260" t="str">
            <v/>
          </cell>
        </row>
        <row r="261">
          <cell r="G261" t="str">
            <v/>
          </cell>
          <cell r="H261" t="str">
            <v/>
          </cell>
          <cell r="I261" t="str">
            <v/>
          </cell>
          <cell r="J261" t="str">
            <v/>
          </cell>
          <cell r="L261" t="str">
            <v/>
          </cell>
          <cell r="N261" t="str">
            <v/>
          </cell>
          <cell r="O261" t="str">
            <v/>
          </cell>
          <cell r="P261" t="str">
            <v/>
          </cell>
          <cell r="Q261">
            <v>0</v>
          </cell>
          <cell r="R261" t="str">
            <v/>
          </cell>
          <cell r="S261" t="str">
            <v/>
          </cell>
          <cell r="T261" t="str">
            <v/>
          </cell>
          <cell r="U261" t="str">
            <v/>
          </cell>
          <cell r="V261" t="str">
            <v/>
          </cell>
          <cell r="W261" t="str">
            <v/>
          </cell>
          <cell r="X261">
            <v>1</v>
          </cell>
          <cell r="Y261" t="str">
            <v/>
          </cell>
          <cell r="Z261" t="str">
            <v/>
          </cell>
          <cell r="AA261" t="str">
            <v/>
          </cell>
          <cell r="AB261" t="str">
            <v/>
          </cell>
          <cell r="AC261">
            <v>0</v>
          </cell>
          <cell r="AD261" t="str">
            <v/>
          </cell>
          <cell r="AE261" t="str">
            <v/>
          </cell>
          <cell r="AF261" t="str">
            <v/>
          </cell>
        </row>
        <row r="262">
          <cell r="G262" t="str">
            <v/>
          </cell>
          <cell r="H262" t="str">
            <v/>
          </cell>
          <cell r="I262" t="str">
            <v/>
          </cell>
          <cell r="J262" t="str">
            <v/>
          </cell>
          <cell r="L262" t="str">
            <v/>
          </cell>
          <cell r="N262" t="str">
            <v/>
          </cell>
          <cell r="O262" t="str">
            <v/>
          </cell>
          <cell r="P262" t="str">
            <v/>
          </cell>
          <cell r="Q262">
            <v>0</v>
          </cell>
          <cell r="R262" t="str">
            <v/>
          </cell>
          <cell r="S262" t="str">
            <v/>
          </cell>
          <cell r="T262" t="str">
            <v/>
          </cell>
          <cell r="U262" t="str">
            <v/>
          </cell>
          <cell r="V262" t="str">
            <v/>
          </cell>
          <cell r="W262" t="str">
            <v/>
          </cell>
          <cell r="X262">
            <v>1</v>
          </cell>
          <cell r="Y262" t="str">
            <v/>
          </cell>
          <cell r="Z262" t="str">
            <v/>
          </cell>
          <cell r="AA262" t="str">
            <v/>
          </cell>
          <cell r="AB262" t="str">
            <v/>
          </cell>
          <cell r="AC262">
            <v>0</v>
          </cell>
          <cell r="AD262" t="str">
            <v/>
          </cell>
          <cell r="AE262" t="str">
            <v/>
          </cell>
          <cell r="AF262" t="str">
            <v/>
          </cell>
        </row>
        <row r="263">
          <cell r="G263" t="str">
            <v/>
          </cell>
          <cell r="H263" t="str">
            <v/>
          </cell>
          <cell r="I263" t="str">
            <v/>
          </cell>
          <cell r="J263" t="str">
            <v/>
          </cell>
          <cell r="L263" t="str">
            <v/>
          </cell>
          <cell r="N263" t="str">
            <v/>
          </cell>
          <cell r="O263" t="str">
            <v/>
          </cell>
          <cell r="P263" t="str">
            <v/>
          </cell>
          <cell r="Q263">
            <v>0</v>
          </cell>
          <cell r="R263" t="str">
            <v/>
          </cell>
          <cell r="S263" t="str">
            <v/>
          </cell>
          <cell r="T263" t="str">
            <v/>
          </cell>
          <cell r="U263" t="str">
            <v/>
          </cell>
          <cell r="V263" t="str">
            <v/>
          </cell>
          <cell r="W263" t="str">
            <v/>
          </cell>
          <cell r="X263">
            <v>1</v>
          </cell>
          <cell r="Y263" t="str">
            <v/>
          </cell>
          <cell r="Z263" t="str">
            <v/>
          </cell>
          <cell r="AA263" t="str">
            <v/>
          </cell>
          <cell r="AB263" t="str">
            <v/>
          </cell>
          <cell r="AC263">
            <v>0</v>
          </cell>
          <cell r="AD263" t="str">
            <v/>
          </cell>
          <cell r="AE263" t="str">
            <v/>
          </cell>
          <cell r="AF263" t="str">
            <v/>
          </cell>
        </row>
        <row r="264">
          <cell r="G264" t="str">
            <v/>
          </cell>
          <cell r="H264" t="str">
            <v/>
          </cell>
          <cell r="I264" t="str">
            <v/>
          </cell>
          <cell r="J264" t="str">
            <v/>
          </cell>
          <cell r="L264" t="str">
            <v/>
          </cell>
          <cell r="N264" t="str">
            <v/>
          </cell>
          <cell r="O264" t="str">
            <v/>
          </cell>
          <cell r="P264" t="str">
            <v/>
          </cell>
          <cell r="Q264">
            <v>0</v>
          </cell>
          <cell r="R264" t="str">
            <v/>
          </cell>
          <cell r="S264" t="str">
            <v/>
          </cell>
          <cell r="T264" t="str">
            <v/>
          </cell>
          <cell r="U264" t="str">
            <v/>
          </cell>
          <cell r="V264" t="str">
            <v/>
          </cell>
          <cell r="W264" t="str">
            <v/>
          </cell>
          <cell r="X264">
            <v>1</v>
          </cell>
          <cell r="Y264" t="str">
            <v/>
          </cell>
          <cell r="Z264" t="str">
            <v/>
          </cell>
          <cell r="AA264" t="str">
            <v/>
          </cell>
          <cell r="AB264" t="str">
            <v/>
          </cell>
          <cell r="AC264">
            <v>0</v>
          </cell>
          <cell r="AD264" t="str">
            <v/>
          </cell>
          <cell r="AE264" t="str">
            <v/>
          </cell>
          <cell r="AF264" t="str">
            <v/>
          </cell>
        </row>
        <row r="265">
          <cell r="G265" t="str">
            <v/>
          </cell>
          <cell r="H265" t="str">
            <v/>
          </cell>
          <cell r="I265" t="str">
            <v/>
          </cell>
          <cell r="J265" t="str">
            <v/>
          </cell>
          <cell r="L265" t="str">
            <v/>
          </cell>
          <cell r="N265" t="str">
            <v/>
          </cell>
          <cell r="O265" t="str">
            <v/>
          </cell>
          <cell r="P265" t="str">
            <v/>
          </cell>
          <cell r="Q265">
            <v>0</v>
          </cell>
          <cell r="R265" t="str">
            <v/>
          </cell>
          <cell r="S265" t="str">
            <v/>
          </cell>
          <cell r="T265" t="str">
            <v/>
          </cell>
          <cell r="U265" t="str">
            <v/>
          </cell>
          <cell r="V265" t="str">
            <v/>
          </cell>
          <cell r="W265" t="str">
            <v/>
          </cell>
          <cell r="X265">
            <v>1</v>
          </cell>
          <cell r="Y265" t="str">
            <v/>
          </cell>
          <cell r="Z265" t="str">
            <v/>
          </cell>
          <cell r="AA265" t="str">
            <v/>
          </cell>
          <cell r="AB265" t="str">
            <v/>
          </cell>
          <cell r="AC265">
            <v>0</v>
          </cell>
          <cell r="AD265" t="str">
            <v/>
          </cell>
          <cell r="AE265" t="str">
            <v/>
          </cell>
          <cell r="AF265" t="str">
            <v/>
          </cell>
        </row>
        <row r="266">
          <cell r="G266" t="str">
            <v/>
          </cell>
          <cell r="H266" t="str">
            <v/>
          </cell>
          <cell r="I266" t="str">
            <v/>
          </cell>
          <cell r="J266" t="str">
            <v/>
          </cell>
          <cell r="L266" t="str">
            <v/>
          </cell>
          <cell r="N266" t="str">
            <v/>
          </cell>
          <cell r="O266" t="str">
            <v/>
          </cell>
          <cell r="P266" t="str">
            <v/>
          </cell>
          <cell r="Q266">
            <v>0</v>
          </cell>
          <cell r="R266" t="str">
            <v/>
          </cell>
          <cell r="S266" t="str">
            <v/>
          </cell>
          <cell r="T266" t="str">
            <v/>
          </cell>
          <cell r="U266" t="str">
            <v/>
          </cell>
          <cell r="V266" t="str">
            <v/>
          </cell>
          <cell r="W266" t="str">
            <v/>
          </cell>
          <cell r="X266">
            <v>1</v>
          </cell>
          <cell r="Y266" t="str">
            <v/>
          </cell>
          <cell r="Z266" t="str">
            <v/>
          </cell>
          <cell r="AA266" t="str">
            <v/>
          </cell>
          <cell r="AB266" t="str">
            <v/>
          </cell>
          <cell r="AC266">
            <v>0</v>
          </cell>
          <cell r="AD266" t="str">
            <v/>
          </cell>
          <cell r="AE266" t="str">
            <v/>
          </cell>
          <cell r="AF266" t="str">
            <v/>
          </cell>
        </row>
        <row r="267">
          <cell r="G267" t="str">
            <v/>
          </cell>
          <cell r="H267" t="str">
            <v/>
          </cell>
          <cell r="I267" t="str">
            <v/>
          </cell>
          <cell r="J267" t="str">
            <v/>
          </cell>
          <cell r="L267" t="str">
            <v/>
          </cell>
          <cell r="N267" t="str">
            <v/>
          </cell>
          <cell r="O267" t="str">
            <v/>
          </cell>
          <cell r="P267" t="str">
            <v/>
          </cell>
          <cell r="Q267">
            <v>0</v>
          </cell>
          <cell r="R267" t="str">
            <v/>
          </cell>
          <cell r="S267" t="str">
            <v/>
          </cell>
          <cell r="T267" t="str">
            <v/>
          </cell>
          <cell r="U267" t="str">
            <v/>
          </cell>
          <cell r="V267" t="str">
            <v/>
          </cell>
          <cell r="W267" t="str">
            <v/>
          </cell>
          <cell r="X267">
            <v>1</v>
          </cell>
          <cell r="Y267" t="str">
            <v/>
          </cell>
          <cell r="Z267" t="str">
            <v/>
          </cell>
          <cell r="AA267" t="str">
            <v/>
          </cell>
          <cell r="AB267" t="str">
            <v/>
          </cell>
          <cell r="AC267">
            <v>0</v>
          </cell>
          <cell r="AD267" t="str">
            <v/>
          </cell>
          <cell r="AE267" t="str">
            <v/>
          </cell>
          <cell r="AF267" t="str">
            <v/>
          </cell>
        </row>
        <row r="268">
          <cell r="G268" t="str">
            <v/>
          </cell>
          <cell r="H268" t="str">
            <v/>
          </cell>
          <cell r="I268" t="str">
            <v/>
          </cell>
          <cell r="J268" t="str">
            <v/>
          </cell>
          <cell r="L268" t="str">
            <v/>
          </cell>
          <cell r="N268" t="str">
            <v/>
          </cell>
          <cell r="O268" t="str">
            <v/>
          </cell>
          <cell r="P268" t="str">
            <v/>
          </cell>
          <cell r="Q268">
            <v>0</v>
          </cell>
          <cell r="R268" t="str">
            <v/>
          </cell>
          <cell r="S268" t="str">
            <v/>
          </cell>
          <cell r="T268" t="str">
            <v/>
          </cell>
          <cell r="U268" t="str">
            <v/>
          </cell>
          <cell r="V268" t="str">
            <v/>
          </cell>
          <cell r="W268" t="str">
            <v/>
          </cell>
          <cell r="X268">
            <v>1</v>
          </cell>
          <cell r="Y268" t="str">
            <v/>
          </cell>
          <cell r="Z268" t="str">
            <v/>
          </cell>
          <cell r="AA268" t="str">
            <v/>
          </cell>
          <cell r="AB268" t="str">
            <v/>
          </cell>
          <cell r="AC268">
            <v>0</v>
          </cell>
          <cell r="AD268" t="str">
            <v/>
          </cell>
          <cell r="AE268" t="str">
            <v/>
          </cell>
          <cell r="AF268" t="str">
            <v/>
          </cell>
        </row>
        <row r="269">
          <cell r="G269" t="str">
            <v/>
          </cell>
          <cell r="H269" t="str">
            <v/>
          </cell>
          <cell r="I269" t="str">
            <v/>
          </cell>
          <cell r="J269" t="str">
            <v/>
          </cell>
          <cell r="L269" t="str">
            <v/>
          </cell>
          <cell r="N269" t="str">
            <v/>
          </cell>
          <cell r="O269" t="str">
            <v/>
          </cell>
          <cell r="P269" t="str">
            <v/>
          </cell>
          <cell r="Q269">
            <v>0</v>
          </cell>
          <cell r="R269" t="str">
            <v/>
          </cell>
          <cell r="S269" t="str">
            <v/>
          </cell>
          <cell r="T269" t="str">
            <v/>
          </cell>
          <cell r="U269" t="str">
            <v/>
          </cell>
          <cell r="V269" t="str">
            <v/>
          </cell>
          <cell r="W269" t="str">
            <v/>
          </cell>
          <cell r="X269">
            <v>1</v>
          </cell>
          <cell r="Y269" t="str">
            <v/>
          </cell>
          <cell r="Z269" t="str">
            <v/>
          </cell>
          <cell r="AA269" t="str">
            <v/>
          </cell>
          <cell r="AB269" t="str">
            <v/>
          </cell>
          <cell r="AC269">
            <v>0</v>
          </cell>
          <cell r="AD269" t="str">
            <v/>
          </cell>
          <cell r="AE269" t="str">
            <v/>
          </cell>
          <cell r="AF269" t="str">
            <v/>
          </cell>
        </row>
        <row r="270">
          <cell r="G270" t="str">
            <v/>
          </cell>
          <cell r="H270" t="str">
            <v/>
          </cell>
          <cell r="I270" t="str">
            <v/>
          </cell>
          <cell r="J270" t="str">
            <v/>
          </cell>
          <cell r="L270" t="str">
            <v/>
          </cell>
          <cell r="N270" t="str">
            <v/>
          </cell>
          <cell r="O270" t="str">
            <v/>
          </cell>
          <cell r="P270" t="str">
            <v/>
          </cell>
          <cell r="Q270">
            <v>0</v>
          </cell>
          <cell r="R270" t="str">
            <v/>
          </cell>
          <cell r="S270" t="str">
            <v/>
          </cell>
          <cell r="T270" t="str">
            <v/>
          </cell>
          <cell r="U270" t="str">
            <v/>
          </cell>
          <cell r="V270" t="str">
            <v/>
          </cell>
          <cell r="W270" t="str">
            <v/>
          </cell>
          <cell r="X270">
            <v>1</v>
          </cell>
          <cell r="Y270" t="str">
            <v/>
          </cell>
          <cell r="Z270" t="str">
            <v/>
          </cell>
          <cell r="AA270" t="str">
            <v/>
          </cell>
          <cell r="AB270" t="str">
            <v/>
          </cell>
          <cell r="AC270">
            <v>0</v>
          </cell>
          <cell r="AD270" t="str">
            <v/>
          </cell>
          <cell r="AE270" t="str">
            <v/>
          </cell>
          <cell r="AF270" t="str">
            <v/>
          </cell>
        </row>
        <row r="271">
          <cell r="G271" t="str">
            <v/>
          </cell>
          <cell r="H271" t="str">
            <v/>
          </cell>
          <cell r="I271" t="str">
            <v/>
          </cell>
          <cell r="J271" t="str">
            <v/>
          </cell>
          <cell r="L271" t="str">
            <v/>
          </cell>
          <cell r="N271" t="str">
            <v/>
          </cell>
          <cell r="O271" t="str">
            <v/>
          </cell>
          <cell r="P271" t="str">
            <v/>
          </cell>
          <cell r="Q271">
            <v>0</v>
          </cell>
          <cell r="R271" t="str">
            <v/>
          </cell>
          <cell r="S271" t="str">
            <v/>
          </cell>
          <cell r="T271" t="str">
            <v/>
          </cell>
          <cell r="U271" t="str">
            <v/>
          </cell>
          <cell r="V271" t="str">
            <v/>
          </cell>
          <cell r="W271" t="str">
            <v/>
          </cell>
          <cell r="X271">
            <v>1</v>
          </cell>
          <cell r="Y271" t="str">
            <v/>
          </cell>
          <cell r="Z271" t="str">
            <v/>
          </cell>
          <cell r="AA271" t="str">
            <v/>
          </cell>
          <cell r="AB271" t="str">
            <v/>
          </cell>
          <cell r="AC271">
            <v>0</v>
          </cell>
          <cell r="AD271" t="str">
            <v/>
          </cell>
          <cell r="AE271" t="str">
            <v/>
          </cell>
          <cell r="AF271" t="str">
            <v/>
          </cell>
        </row>
        <row r="272">
          <cell r="G272" t="str">
            <v/>
          </cell>
          <cell r="H272" t="str">
            <v/>
          </cell>
          <cell r="I272" t="str">
            <v/>
          </cell>
          <cell r="J272" t="str">
            <v/>
          </cell>
          <cell r="L272" t="str">
            <v/>
          </cell>
          <cell r="N272" t="str">
            <v/>
          </cell>
          <cell r="O272" t="str">
            <v/>
          </cell>
          <cell r="P272" t="str">
            <v/>
          </cell>
          <cell r="Q272">
            <v>0</v>
          </cell>
          <cell r="R272" t="str">
            <v/>
          </cell>
          <cell r="S272" t="str">
            <v/>
          </cell>
          <cell r="T272" t="str">
            <v/>
          </cell>
          <cell r="U272" t="str">
            <v/>
          </cell>
          <cell r="V272" t="str">
            <v/>
          </cell>
          <cell r="W272" t="str">
            <v/>
          </cell>
          <cell r="X272">
            <v>1</v>
          </cell>
          <cell r="Y272" t="str">
            <v/>
          </cell>
          <cell r="Z272" t="str">
            <v/>
          </cell>
          <cell r="AA272" t="str">
            <v/>
          </cell>
          <cell r="AB272" t="str">
            <v/>
          </cell>
          <cell r="AC272">
            <v>0</v>
          </cell>
          <cell r="AD272" t="str">
            <v/>
          </cell>
          <cell r="AE272" t="str">
            <v/>
          </cell>
          <cell r="AF272" t="str">
            <v/>
          </cell>
        </row>
        <row r="273">
          <cell r="G273" t="str">
            <v/>
          </cell>
          <cell r="H273" t="str">
            <v/>
          </cell>
          <cell r="I273" t="str">
            <v/>
          </cell>
          <cell r="J273" t="str">
            <v/>
          </cell>
          <cell r="L273" t="str">
            <v/>
          </cell>
          <cell r="N273" t="str">
            <v/>
          </cell>
          <cell r="O273" t="str">
            <v/>
          </cell>
          <cell r="P273" t="str">
            <v/>
          </cell>
          <cell r="Q273">
            <v>0</v>
          </cell>
          <cell r="R273" t="str">
            <v/>
          </cell>
          <cell r="S273" t="str">
            <v/>
          </cell>
          <cell r="T273" t="str">
            <v/>
          </cell>
          <cell r="U273" t="str">
            <v/>
          </cell>
          <cell r="V273" t="str">
            <v/>
          </cell>
          <cell r="W273" t="str">
            <v/>
          </cell>
          <cell r="X273">
            <v>1</v>
          </cell>
          <cell r="Y273" t="str">
            <v/>
          </cell>
          <cell r="Z273" t="str">
            <v/>
          </cell>
          <cell r="AA273" t="str">
            <v/>
          </cell>
          <cell r="AB273" t="str">
            <v/>
          </cell>
          <cell r="AC273">
            <v>0</v>
          </cell>
          <cell r="AD273" t="str">
            <v/>
          </cell>
          <cell r="AE273" t="str">
            <v/>
          </cell>
          <cell r="AF273" t="str">
            <v/>
          </cell>
        </row>
        <row r="274">
          <cell r="G274" t="str">
            <v/>
          </cell>
          <cell r="H274" t="str">
            <v/>
          </cell>
          <cell r="I274" t="str">
            <v/>
          </cell>
          <cell r="J274" t="str">
            <v/>
          </cell>
          <cell r="L274" t="str">
            <v/>
          </cell>
          <cell r="N274" t="str">
            <v/>
          </cell>
          <cell r="O274" t="str">
            <v/>
          </cell>
          <cell r="P274" t="str">
            <v/>
          </cell>
          <cell r="Q274">
            <v>0</v>
          </cell>
          <cell r="R274" t="str">
            <v/>
          </cell>
          <cell r="S274" t="str">
            <v/>
          </cell>
          <cell r="T274" t="str">
            <v/>
          </cell>
          <cell r="U274" t="str">
            <v/>
          </cell>
          <cell r="V274" t="str">
            <v/>
          </cell>
          <cell r="W274" t="str">
            <v/>
          </cell>
          <cell r="X274">
            <v>1</v>
          </cell>
          <cell r="Y274" t="str">
            <v/>
          </cell>
          <cell r="Z274" t="str">
            <v/>
          </cell>
          <cell r="AA274" t="str">
            <v/>
          </cell>
          <cell r="AB274" t="str">
            <v/>
          </cell>
          <cell r="AC274">
            <v>0</v>
          </cell>
          <cell r="AD274" t="str">
            <v/>
          </cell>
          <cell r="AE274" t="str">
            <v/>
          </cell>
          <cell r="AF274" t="str">
            <v/>
          </cell>
        </row>
        <row r="275">
          <cell r="G275" t="str">
            <v/>
          </cell>
          <cell r="H275" t="str">
            <v/>
          </cell>
          <cell r="I275" t="str">
            <v/>
          </cell>
          <cell r="J275" t="str">
            <v/>
          </cell>
          <cell r="L275" t="str">
            <v/>
          </cell>
          <cell r="N275" t="str">
            <v/>
          </cell>
          <cell r="O275" t="str">
            <v/>
          </cell>
          <cell r="P275" t="str">
            <v/>
          </cell>
          <cell r="Q275">
            <v>0</v>
          </cell>
          <cell r="R275" t="str">
            <v/>
          </cell>
          <cell r="S275" t="str">
            <v/>
          </cell>
          <cell r="T275" t="str">
            <v/>
          </cell>
          <cell r="U275" t="str">
            <v/>
          </cell>
          <cell r="V275" t="str">
            <v/>
          </cell>
          <cell r="W275" t="str">
            <v/>
          </cell>
          <cell r="X275">
            <v>1</v>
          </cell>
          <cell r="Y275" t="str">
            <v/>
          </cell>
          <cell r="Z275" t="str">
            <v/>
          </cell>
          <cell r="AA275" t="str">
            <v/>
          </cell>
          <cell r="AB275" t="str">
            <v/>
          </cell>
          <cell r="AC275">
            <v>0</v>
          </cell>
          <cell r="AD275" t="str">
            <v/>
          </cell>
          <cell r="AE275" t="str">
            <v/>
          </cell>
          <cell r="AF275" t="str">
            <v/>
          </cell>
        </row>
        <row r="276">
          <cell r="G276" t="str">
            <v/>
          </cell>
          <cell r="H276" t="str">
            <v/>
          </cell>
          <cell r="I276" t="str">
            <v/>
          </cell>
          <cell r="J276" t="str">
            <v/>
          </cell>
          <cell r="L276" t="str">
            <v/>
          </cell>
          <cell r="N276" t="str">
            <v/>
          </cell>
          <cell r="O276" t="str">
            <v/>
          </cell>
          <cell r="P276" t="str">
            <v/>
          </cell>
          <cell r="Q276">
            <v>0</v>
          </cell>
          <cell r="R276" t="str">
            <v/>
          </cell>
          <cell r="S276" t="str">
            <v/>
          </cell>
          <cell r="T276" t="str">
            <v/>
          </cell>
          <cell r="U276" t="str">
            <v/>
          </cell>
          <cell r="V276" t="str">
            <v/>
          </cell>
          <cell r="W276" t="str">
            <v/>
          </cell>
          <cell r="X276">
            <v>1</v>
          </cell>
          <cell r="Y276" t="str">
            <v/>
          </cell>
          <cell r="Z276" t="str">
            <v/>
          </cell>
          <cell r="AA276" t="str">
            <v/>
          </cell>
          <cell r="AB276" t="str">
            <v/>
          </cell>
          <cell r="AC276">
            <v>0</v>
          </cell>
          <cell r="AD276" t="str">
            <v/>
          </cell>
          <cell r="AE276" t="str">
            <v/>
          </cell>
          <cell r="AF276" t="str">
            <v/>
          </cell>
        </row>
        <row r="277">
          <cell r="G277" t="str">
            <v/>
          </cell>
          <cell r="H277" t="str">
            <v/>
          </cell>
          <cell r="I277" t="str">
            <v/>
          </cell>
          <cell r="J277" t="str">
            <v/>
          </cell>
          <cell r="L277" t="str">
            <v/>
          </cell>
          <cell r="N277" t="str">
            <v/>
          </cell>
          <cell r="O277" t="str">
            <v/>
          </cell>
          <cell r="P277" t="str">
            <v/>
          </cell>
          <cell r="Q277">
            <v>0</v>
          </cell>
          <cell r="R277" t="str">
            <v/>
          </cell>
          <cell r="S277" t="str">
            <v/>
          </cell>
          <cell r="T277" t="str">
            <v/>
          </cell>
          <cell r="U277" t="str">
            <v/>
          </cell>
          <cell r="V277" t="str">
            <v/>
          </cell>
          <cell r="W277" t="str">
            <v/>
          </cell>
          <cell r="X277">
            <v>1</v>
          </cell>
          <cell r="Y277" t="str">
            <v/>
          </cell>
          <cell r="Z277" t="str">
            <v/>
          </cell>
          <cell r="AA277" t="str">
            <v/>
          </cell>
          <cell r="AB277" t="str">
            <v/>
          </cell>
          <cell r="AC277">
            <v>0</v>
          </cell>
          <cell r="AD277" t="str">
            <v/>
          </cell>
          <cell r="AE277" t="str">
            <v/>
          </cell>
          <cell r="AF277" t="str">
            <v/>
          </cell>
        </row>
        <row r="278">
          <cell r="G278" t="str">
            <v/>
          </cell>
          <cell r="H278" t="str">
            <v/>
          </cell>
          <cell r="I278" t="str">
            <v/>
          </cell>
          <cell r="J278" t="str">
            <v/>
          </cell>
          <cell r="L278" t="str">
            <v/>
          </cell>
          <cell r="N278" t="str">
            <v/>
          </cell>
          <cell r="O278" t="str">
            <v/>
          </cell>
          <cell r="P278" t="str">
            <v/>
          </cell>
          <cell r="Q278">
            <v>0</v>
          </cell>
          <cell r="R278" t="str">
            <v/>
          </cell>
          <cell r="S278" t="str">
            <v/>
          </cell>
          <cell r="T278" t="str">
            <v/>
          </cell>
          <cell r="U278" t="str">
            <v/>
          </cell>
          <cell r="V278" t="str">
            <v/>
          </cell>
          <cell r="W278" t="str">
            <v/>
          </cell>
          <cell r="X278">
            <v>1</v>
          </cell>
          <cell r="Y278" t="str">
            <v/>
          </cell>
          <cell r="Z278" t="str">
            <v/>
          </cell>
          <cell r="AA278" t="str">
            <v/>
          </cell>
          <cell r="AB278" t="str">
            <v/>
          </cell>
          <cell r="AC278">
            <v>0</v>
          </cell>
          <cell r="AD278" t="str">
            <v/>
          </cell>
          <cell r="AE278" t="str">
            <v/>
          </cell>
          <cell r="AF278" t="str">
            <v/>
          </cell>
        </row>
        <row r="279">
          <cell r="G279" t="str">
            <v/>
          </cell>
          <cell r="H279" t="str">
            <v/>
          </cell>
          <cell r="I279" t="str">
            <v/>
          </cell>
          <cell r="J279" t="str">
            <v/>
          </cell>
          <cell r="L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>
            <v>0</v>
          </cell>
          <cell r="R279" t="str">
            <v/>
          </cell>
          <cell r="S279" t="str">
            <v/>
          </cell>
          <cell r="T279" t="str">
            <v/>
          </cell>
          <cell r="U279" t="str">
            <v/>
          </cell>
          <cell r="V279" t="str">
            <v/>
          </cell>
          <cell r="W279" t="str">
            <v/>
          </cell>
          <cell r="X279">
            <v>1</v>
          </cell>
          <cell r="Y279" t="str">
            <v/>
          </cell>
          <cell r="Z279" t="str">
            <v/>
          </cell>
          <cell r="AA279" t="str">
            <v/>
          </cell>
          <cell r="AB279" t="str">
            <v/>
          </cell>
          <cell r="AC279">
            <v>0</v>
          </cell>
          <cell r="AD279" t="str">
            <v/>
          </cell>
          <cell r="AE279" t="str">
            <v/>
          </cell>
          <cell r="AF279" t="str">
            <v/>
          </cell>
        </row>
        <row r="280">
          <cell r="G280" t="str">
            <v/>
          </cell>
          <cell r="H280" t="str">
            <v/>
          </cell>
          <cell r="I280" t="str">
            <v/>
          </cell>
          <cell r="J280" t="str">
            <v/>
          </cell>
          <cell r="L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>
            <v>0</v>
          </cell>
          <cell r="R280" t="str">
            <v/>
          </cell>
          <cell r="S280" t="str">
            <v/>
          </cell>
          <cell r="T280" t="str">
            <v/>
          </cell>
          <cell r="U280" t="str">
            <v/>
          </cell>
          <cell r="V280" t="str">
            <v/>
          </cell>
          <cell r="W280" t="str">
            <v/>
          </cell>
          <cell r="X280">
            <v>1</v>
          </cell>
          <cell r="Y280" t="str">
            <v/>
          </cell>
          <cell r="Z280" t="str">
            <v/>
          </cell>
          <cell r="AA280" t="str">
            <v/>
          </cell>
          <cell r="AB280" t="str">
            <v/>
          </cell>
          <cell r="AC280">
            <v>0</v>
          </cell>
          <cell r="AD280" t="str">
            <v/>
          </cell>
          <cell r="AE280" t="str">
            <v/>
          </cell>
          <cell r="AF280" t="str">
            <v/>
          </cell>
        </row>
        <row r="281">
          <cell r="G281" t="str">
            <v/>
          </cell>
          <cell r="H281" t="str">
            <v/>
          </cell>
          <cell r="I281" t="str">
            <v/>
          </cell>
          <cell r="J281" t="str">
            <v/>
          </cell>
          <cell r="L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>
            <v>0</v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V281" t="str">
            <v/>
          </cell>
          <cell r="W281" t="str">
            <v/>
          </cell>
          <cell r="X281">
            <v>1</v>
          </cell>
          <cell r="Y281" t="str">
            <v/>
          </cell>
          <cell r="Z281" t="str">
            <v/>
          </cell>
          <cell r="AA281" t="str">
            <v/>
          </cell>
          <cell r="AB281" t="str">
            <v/>
          </cell>
          <cell r="AC281">
            <v>0</v>
          </cell>
          <cell r="AD281" t="str">
            <v/>
          </cell>
          <cell r="AE281" t="str">
            <v/>
          </cell>
          <cell r="AF281" t="str">
            <v/>
          </cell>
        </row>
        <row r="282"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L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>
            <v>0</v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 t="str">
            <v/>
          </cell>
          <cell r="X282">
            <v>1</v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  <cell r="AC282">
            <v>0</v>
          </cell>
          <cell r="AD282" t="str">
            <v/>
          </cell>
          <cell r="AE282" t="str">
            <v/>
          </cell>
          <cell r="AF282" t="str">
            <v/>
          </cell>
        </row>
        <row r="283"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L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>
            <v>0</v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>
            <v>1</v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  <cell r="AC283">
            <v>0</v>
          </cell>
          <cell r="AD283" t="str">
            <v/>
          </cell>
          <cell r="AE283" t="str">
            <v/>
          </cell>
          <cell r="AF283" t="str">
            <v/>
          </cell>
        </row>
        <row r="284"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L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>
            <v>0</v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>
            <v>1</v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  <cell r="AC284">
            <v>0</v>
          </cell>
          <cell r="AD284" t="str">
            <v/>
          </cell>
          <cell r="AE284" t="str">
            <v/>
          </cell>
          <cell r="AF284" t="str">
            <v/>
          </cell>
        </row>
        <row r="285">
          <cell r="G285" t="str">
            <v/>
          </cell>
          <cell r="H285" t="str">
            <v/>
          </cell>
          <cell r="I285" t="str">
            <v/>
          </cell>
          <cell r="J285" t="str">
            <v/>
          </cell>
          <cell r="L285" t="str">
            <v/>
          </cell>
          <cell r="N285" t="str">
            <v/>
          </cell>
          <cell r="O285" t="str">
            <v/>
          </cell>
          <cell r="P285" t="str">
            <v/>
          </cell>
          <cell r="Q285">
            <v>0</v>
          </cell>
          <cell r="R285" t="str">
            <v/>
          </cell>
          <cell r="S285" t="str">
            <v/>
          </cell>
          <cell r="T285" t="str">
            <v/>
          </cell>
          <cell r="U285" t="str">
            <v/>
          </cell>
          <cell r="V285" t="str">
            <v/>
          </cell>
          <cell r="W285" t="str">
            <v/>
          </cell>
          <cell r="X285">
            <v>1</v>
          </cell>
          <cell r="Y285" t="str">
            <v/>
          </cell>
          <cell r="Z285" t="str">
            <v/>
          </cell>
          <cell r="AA285" t="str">
            <v/>
          </cell>
          <cell r="AB285" t="str">
            <v/>
          </cell>
          <cell r="AC285">
            <v>0</v>
          </cell>
          <cell r="AD285" t="str">
            <v/>
          </cell>
          <cell r="AE285" t="str">
            <v/>
          </cell>
          <cell r="AF285" t="str">
            <v/>
          </cell>
        </row>
        <row r="286">
          <cell r="G286" t="str">
            <v/>
          </cell>
          <cell r="H286" t="str">
            <v/>
          </cell>
          <cell r="I286" t="str">
            <v/>
          </cell>
          <cell r="J286" t="str">
            <v/>
          </cell>
          <cell r="L286" t="str">
            <v/>
          </cell>
          <cell r="N286" t="str">
            <v/>
          </cell>
          <cell r="O286" t="str">
            <v/>
          </cell>
          <cell r="P286" t="str">
            <v/>
          </cell>
          <cell r="Q286">
            <v>0</v>
          </cell>
          <cell r="R286" t="str">
            <v/>
          </cell>
          <cell r="S286" t="str">
            <v/>
          </cell>
          <cell r="T286" t="str">
            <v/>
          </cell>
          <cell r="U286" t="str">
            <v/>
          </cell>
          <cell r="V286" t="str">
            <v/>
          </cell>
          <cell r="W286" t="str">
            <v/>
          </cell>
          <cell r="X286">
            <v>1</v>
          </cell>
          <cell r="Y286" t="str">
            <v/>
          </cell>
          <cell r="Z286" t="str">
            <v/>
          </cell>
          <cell r="AA286" t="str">
            <v/>
          </cell>
          <cell r="AB286" t="str">
            <v/>
          </cell>
          <cell r="AC286">
            <v>0</v>
          </cell>
          <cell r="AD286" t="str">
            <v/>
          </cell>
          <cell r="AE286" t="str">
            <v/>
          </cell>
          <cell r="AF286" t="str">
            <v/>
          </cell>
        </row>
        <row r="287">
          <cell r="G287" t="str">
            <v/>
          </cell>
          <cell r="H287" t="str">
            <v/>
          </cell>
          <cell r="I287" t="str">
            <v/>
          </cell>
          <cell r="J287" t="str">
            <v/>
          </cell>
          <cell r="L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>
            <v>0</v>
          </cell>
          <cell r="R287" t="str">
            <v/>
          </cell>
          <cell r="S287" t="str">
            <v/>
          </cell>
          <cell r="T287" t="str">
            <v/>
          </cell>
          <cell r="U287" t="str">
            <v/>
          </cell>
          <cell r="V287" t="str">
            <v/>
          </cell>
          <cell r="W287" t="str">
            <v/>
          </cell>
          <cell r="X287">
            <v>1</v>
          </cell>
          <cell r="Y287" t="str">
            <v/>
          </cell>
          <cell r="Z287" t="str">
            <v/>
          </cell>
          <cell r="AA287" t="str">
            <v/>
          </cell>
          <cell r="AB287" t="str">
            <v/>
          </cell>
          <cell r="AC287">
            <v>0</v>
          </cell>
          <cell r="AD287" t="str">
            <v/>
          </cell>
          <cell r="AE287" t="str">
            <v/>
          </cell>
          <cell r="AF287" t="str">
            <v/>
          </cell>
        </row>
        <row r="288">
          <cell r="G288" t="str">
            <v/>
          </cell>
          <cell r="H288" t="str">
            <v/>
          </cell>
          <cell r="I288" t="str">
            <v/>
          </cell>
          <cell r="J288" t="str">
            <v/>
          </cell>
          <cell r="L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>
            <v>0</v>
          </cell>
          <cell r="R288" t="str">
            <v/>
          </cell>
          <cell r="S288" t="str">
            <v/>
          </cell>
          <cell r="T288" t="str">
            <v/>
          </cell>
          <cell r="U288" t="str">
            <v/>
          </cell>
          <cell r="V288" t="str">
            <v/>
          </cell>
          <cell r="W288" t="str">
            <v/>
          </cell>
          <cell r="X288">
            <v>1</v>
          </cell>
          <cell r="Y288" t="str">
            <v/>
          </cell>
          <cell r="Z288" t="str">
            <v/>
          </cell>
          <cell r="AA288" t="str">
            <v/>
          </cell>
          <cell r="AB288" t="str">
            <v/>
          </cell>
          <cell r="AC288">
            <v>0</v>
          </cell>
          <cell r="AD288" t="str">
            <v/>
          </cell>
          <cell r="AE288" t="str">
            <v/>
          </cell>
          <cell r="AF288" t="str">
            <v/>
          </cell>
        </row>
        <row r="289">
          <cell r="G289" t="str">
            <v/>
          </cell>
          <cell r="H289" t="str">
            <v/>
          </cell>
          <cell r="I289" t="str">
            <v/>
          </cell>
          <cell r="J289" t="str">
            <v/>
          </cell>
          <cell r="L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>
            <v>0</v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V289" t="str">
            <v/>
          </cell>
          <cell r="W289" t="str">
            <v/>
          </cell>
          <cell r="X289">
            <v>1</v>
          </cell>
          <cell r="Y289" t="str">
            <v/>
          </cell>
          <cell r="Z289" t="str">
            <v/>
          </cell>
          <cell r="AA289" t="str">
            <v/>
          </cell>
          <cell r="AB289" t="str">
            <v/>
          </cell>
          <cell r="AC289">
            <v>0</v>
          </cell>
          <cell r="AD289" t="str">
            <v/>
          </cell>
          <cell r="AE289" t="str">
            <v/>
          </cell>
          <cell r="AF289" t="str">
            <v/>
          </cell>
        </row>
        <row r="290"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L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>
            <v>0</v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 t="str">
            <v/>
          </cell>
          <cell r="X290">
            <v>1</v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  <cell r="AC290">
            <v>0</v>
          </cell>
          <cell r="AD290" t="str">
            <v/>
          </cell>
          <cell r="AE290" t="str">
            <v/>
          </cell>
          <cell r="AF290" t="str">
            <v/>
          </cell>
        </row>
        <row r="291"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L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>
            <v>0</v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>
            <v>1</v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  <cell r="AC291">
            <v>0</v>
          </cell>
          <cell r="AD291" t="str">
            <v/>
          </cell>
          <cell r="AE291" t="str">
            <v/>
          </cell>
          <cell r="AF291" t="str">
            <v/>
          </cell>
        </row>
        <row r="292"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L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>
            <v>0</v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>
            <v>1</v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  <cell r="AC292">
            <v>0</v>
          </cell>
          <cell r="AD292" t="str">
            <v/>
          </cell>
          <cell r="AE292" t="str">
            <v/>
          </cell>
          <cell r="AF292" t="str">
            <v/>
          </cell>
        </row>
        <row r="293"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L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>
            <v>0</v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>
            <v>1</v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  <cell r="AC293">
            <v>0</v>
          </cell>
          <cell r="AD293" t="str">
            <v/>
          </cell>
          <cell r="AE293" t="str">
            <v/>
          </cell>
          <cell r="AF293" t="str">
            <v/>
          </cell>
        </row>
        <row r="294"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L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>
            <v>0</v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>
            <v>1</v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  <cell r="AC294">
            <v>0</v>
          </cell>
          <cell r="AD294" t="str">
            <v/>
          </cell>
          <cell r="AE294" t="str">
            <v/>
          </cell>
          <cell r="AF294" t="str">
            <v/>
          </cell>
        </row>
        <row r="295"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L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>
            <v>0</v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>
            <v>1</v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  <cell r="AC295">
            <v>0</v>
          </cell>
          <cell r="AD295" t="str">
            <v/>
          </cell>
          <cell r="AE295" t="str">
            <v/>
          </cell>
          <cell r="AF295" t="str">
            <v/>
          </cell>
        </row>
        <row r="296"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L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>
            <v>0</v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>
            <v>1</v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  <cell r="AC296">
            <v>0</v>
          </cell>
          <cell r="AD296" t="str">
            <v/>
          </cell>
          <cell r="AE296" t="str">
            <v/>
          </cell>
          <cell r="AF296" t="str">
            <v/>
          </cell>
        </row>
        <row r="297">
          <cell r="G297" t="str">
            <v/>
          </cell>
          <cell r="H297" t="str">
            <v/>
          </cell>
          <cell r="I297" t="str">
            <v/>
          </cell>
          <cell r="J297" t="str">
            <v/>
          </cell>
          <cell r="L297" t="str">
            <v/>
          </cell>
          <cell r="N297" t="str">
            <v/>
          </cell>
          <cell r="O297" t="str">
            <v/>
          </cell>
          <cell r="P297" t="str">
            <v/>
          </cell>
          <cell r="Q297">
            <v>0</v>
          </cell>
          <cell r="R297" t="str">
            <v/>
          </cell>
          <cell r="S297" t="str">
            <v/>
          </cell>
          <cell r="T297" t="str">
            <v/>
          </cell>
          <cell r="U297" t="str">
            <v/>
          </cell>
          <cell r="V297" t="str">
            <v/>
          </cell>
          <cell r="W297" t="str">
            <v/>
          </cell>
          <cell r="X297">
            <v>1</v>
          </cell>
          <cell r="Y297" t="str">
            <v/>
          </cell>
          <cell r="Z297" t="str">
            <v/>
          </cell>
          <cell r="AA297" t="str">
            <v/>
          </cell>
          <cell r="AB297" t="str">
            <v/>
          </cell>
          <cell r="AC297">
            <v>0</v>
          </cell>
          <cell r="AD297" t="str">
            <v/>
          </cell>
          <cell r="AE297" t="str">
            <v/>
          </cell>
          <cell r="AF297" t="str">
            <v/>
          </cell>
        </row>
        <row r="298">
          <cell r="G298" t="str">
            <v/>
          </cell>
          <cell r="H298" t="str">
            <v/>
          </cell>
          <cell r="I298" t="str">
            <v/>
          </cell>
          <cell r="J298" t="str">
            <v/>
          </cell>
          <cell r="L298" t="str">
            <v/>
          </cell>
          <cell r="N298" t="str">
            <v/>
          </cell>
          <cell r="O298" t="str">
            <v/>
          </cell>
          <cell r="P298" t="str">
            <v/>
          </cell>
          <cell r="Q298">
            <v>0</v>
          </cell>
          <cell r="R298" t="str">
            <v/>
          </cell>
          <cell r="S298" t="str">
            <v/>
          </cell>
          <cell r="T298" t="str">
            <v/>
          </cell>
          <cell r="U298" t="str">
            <v/>
          </cell>
          <cell r="V298" t="str">
            <v/>
          </cell>
          <cell r="W298" t="str">
            <v/>
          </cell>
          <cell r="X298">
            <v>1</v>
          </cell>
          <cell r="Y298" t="str">
            <v/>
          </cell>
          <cell r="Z298" t="str">
            <v/>
          </cell>
          <cell r="AA298" t="str">
            <v/>
          </cell>
          <cell r="AB298" t="str">
            <v/>
          </cell>
          <cell r="AC298">
            <v>0</v>
          </cell>
          <cell r="AD298" t="str">
            <v/>
          </cell>
          <cell r="AE298" t="str">
            <v/>
          </cell>
          <cell r="AF298" t="str">
            <v/>
          </cell>
        </row>
        <row r="299">
          <cell r="G299" t="str">
            <v/>
          </cell>
          <cell r="H299" t="str">
            <v/>
          </cell>
          <cell r="I299" t="str">
            <v/>
          </cell>
          <cell r="J299" t="str">
            <v/>
          </cell>
          <cell r="L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>
            <v>0</v>
          </cell>
          <cell r="R299" t="str">
            <v/>
          </cell>
          <cell r="S299" t="str">
            <v/>
          </cell>
          <cell r="T299" t="str">
            <v/>
          </cell>
          <cell r="U299" t="str">
            <v/>
          </cell>
          <cell r="V299" t="str">
            <v/>
          </cell>
          <cell r="W299" t="str">
            <v/>
          </cell>
          <cell r="X299">
            <v>1</v>
          </cell>
          <cell r="Y299" t="str">
            <v/>
          </cell>
          <cell r="Z299" t="str">
            <v/>
          </cell>
          <cell r="AA299" t="str">
            <v/>
          </cell>
          <cell r="AB299" t="str">
            <v/>
          </cell>
          <cell r="AC299">
            <v>0</v>
          </cell>
          <cell r="AD299" t="str">
            <v/>
          </cell>
          <cell r="AE299" t="str">
            <v/>
          </cell>
          <cell r="AF299" t="str">
            <v/>
          </cell>
        </row>
        <row r="300">
          <cell r="G300" t="str">
            <v/>
          </cell>
          <cell r="H300" t="str">
            <v/>
          </cell>
          <cell r="I300" t="str">
            <v/>
          </cell>
          <cell r="J300" t="str">
            <v/>
          </cell>
          <cell r="L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>
            <v>0</v>
          </cell>
          <cell r="R300" t="str">
            <v/>
          </cell>
          <cell r="S300" t="str">
            <v/>
          </cell>
          <cell r="T300" t="str">
            <v/>
          </cell>
          <cell r="U300" t="str">
            <v/>
          </cell>
          <cell r="V300" t="str">
            <v/>
          </cell>
          <cell r="W300" t="str">
            <v/>
          </cell>
          <cell r="X300">
            <v>1</v>
          </cell>
          <cell r="Y300" t="str">
            <v/>
          </cell>
          <cell r="Z300" t="str">
            <v/>
          </cell>
          <cell r="AA300" t="str">
            <v/>
          </cell>
          <cell r="AB300" t="str">
            <v/>
          </cell>
          <cell r="AC300">
            <v>0</v>
          </cell>
          <cell r="AD300" t="str">
            <v/>
          </cell>
          <cell r="AE300" t="str">
            <v/>
          </cell>
          <cell r="AF300" t="str">
            <v/>
          </cell>
        </row>
        <row r="301">
          <cell r="G301" t="str">
            <v/>
          </cell>
          <cell r="H301" t="str">
            <v/>
          </cell>
          <cell r="I301" t="str">
            <v/>
          </cell>
          <cell r="J301" t="str">
            <v/>
          </cell>
          <cell r="L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>
            <v>0</v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V301" t="str">
            <v/>
          </cell>
          <cell r="W301" t="str">
            <v/>
          </cell>
          <cell r="X301">
            <v>1</v>
          </cell>
          <cell r="Y301" t="str">
            <v/>
          </cell>
          <cell r="Z301" t="str">
            <v/>
          </cell>
          <cell r="AA301" t="str">
            <v/>
          </cell>
          <cell r="AB301" t="str">
            <v/>
          </cell>
          <cell r="AC301">
            <v>0</v>
          </cell>
          <cell r="AD301" t="str">
            <v/>
          </cell>
          <cell r="AE301" t="str">
            <v/>
          </cell>
          <cell r="AF301" t="str">
            <v/>
          </cell>
        </row>
        <row r="302"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L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>
            <v>0</v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 t="str">
            <v/>
          </cell>
          <cell r="X302">
            <v>1</v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  <cell r="AC302">
            <v>0</v>
          </cell>
          <cell r="AD302" t="str">
            <v/>
          </cell>
          <cell r="AE302" t="str">
            <v/>
          </cell>
          <cell r="AF302" t="str">
            <v/>
          </cell>
        </row>
        <row r="303"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L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>
            <v>0</v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>
            <v>1</v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  <cell r="AC303">
            <v>0</v>
          </cell>
          <cell r="AD303" t="str">
            <v/>
          </cell>
          <cell r="AE303" t="str">
            <v/>
          </cell>
          <cell r="AF303" t="str">
            <v/>
          </cell>
        </row>
        <row r="304"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L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>
            <v>0</v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>
            <v>1</v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  <cell r="AC304">
            <v>0</v>
          </cell>
          <cell r="AD304" t="str">
            <v/>
          </cell>
          <cell r="AE304" t="str">
            <v/>
          </cell>
          <cell r="AF304" t="str">
            <v/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tants"/>
      <sheetName val="Emarg"/>
      <sheetName val="Classement"/>
      <sheetName val="Classt MG"/>
      <sheetName val="Grille"/>
    </sheetNames>
    <sheetDataSet>
      <sheetData sheetId="0">
        <row r="6">
          <cell r="A6" t="str">
            <v>Dos.</v>
          </cell>
          <cell r="B6" t="str">
            <v>Nom</v>
          </cell>
          <cell r="C6" t="str">
            <v>Equipe</v>
          </cell>
          <cell r="D6" t="str">
            <v>Code UCI</v>
          </cell>
          <cell r="E6" t="str">
            <v>Série</v>
          </cell>
        </row>
        <row r="7">
          <cell r="A7">
            <v>1</v>
          </cell>
          <cell r="B7" t="str">
            <v>AUDIC Dylan</v>
          </cell>
          <cell r="C7" t="str">
            <v>AC LANESTER 56</v>
          </cell>
          <cell r="D7" t="str">
            <v>FRA19991206</v>
          </cell>
          <cell r="E7" t="str">
            <v>Junior</v>
          </cell>
        </row>
        <row r="8">
          <cell r="A8">
            <v>2</v>
          </cell>
          <cell r="B8" t="str">
            <v>BALTENWECK Mewen</v>
          </cell>
          <cell r="C8" t="str">
            <v>AC LANESTER 56</v>
          </cell>
          <cell r="D8" t="str">
            <v>FRA19980130</v>
          </cell>
          <cell r="E8" t="str">
            <v>Junior</v>
          </cell>
        </row>
        <row r="9">
          <cell r="A9">
            <v>3</v>
          </cell>
          <cell r="B9" t="str">
            <v>JUSTUM Axel</v>
          </cell>
          <cell r="C9" t="str">
            <v>AC LANESTER 56</v>
          </cell>
          <cell r="D9" t="str">
            <v>FRA19990323</v>
          </cell>
          <cell r="E9" t="str">
            <v>Junior</v>
          </cell>
        </row>
        <row r="10">
          <cell r="A10">
            <v>4</v>
          </cell>
          <cell r="B10" t="str">
            <v>LE BAIL Hugo</v>
          </cell>
          <cell r="C10" t="str">
            <v>AC LANESTER 56</v>
          </cell>
          <cell r="D10" t="str">
            <v>FRA19980726</v>
          </cell>
          <cell r="E10" t="str">
            <v>Junior</v>
          </cell>
        </row>
        <row r="11">
          <cell r="A11">
            <v>5</v>
          </cell>
          <cell r="B11" t="str">
            <v>LE CAM Brendan</v>
          </cell>
          <cell r="C11" t="str">
            <v>AC LANESTER 56</v>
          </cell>
          <cell r="D11" t="str">
            <v>FRA19990815</v>
          </cell>
          <cell r="E11" t="str">
            <v>Junior</v>
          </cell>
        </row>
        <row r="12">
          <cell r="A12">
            <v>6</v>
          </cell>
          <cell r="B12" t="str">
            <v>LE CHENADEC Antoine</v>
          </cell>
          <cell r="C12" t="str">
            <v>AC LANESTER 56</v>
          </cell>
          <cell r="D12" t="str">
            <v>FRA19990122</v>
          </cell>
          <cell r="E12" t="str">
            <v>Junior</v>
          </cell>
        </row>
        <row r="13">
          <cell r="A13">
            <v>7</v>
          </cell>
          <cell r="B13" t="str">
            <v>TEISSEIRE Clement</v>
          </cell>
          <cell r="C13" t="str">
            <v>AC LANESTER 56</v>
          </cell>
          <cell r="D13" t="str">
            <v>FRA19990824</v>
          </cell>
          <cell r="E13" t="str">
            <v>Junior</v>
          </cell>
        </row>
        <row r="14">
          <cell r="A14">
            <v>8</v>
          </cell>
          <cell r="B14" t="str">
            <v>BLEVIN Noe</v>
          </cell>
          <cell r="C14" t="str">
            <v>CDC MORBIHAN DE LA FFC</v>
          </cell>
          <cell r="D14" t="str">
            <v>FRA19991110</v>
          </cell>
          <cell r="E14" t="str">
            <v>Junior</v>
          </cell>
        </row>
        <row r="15">
          <cell r="A15">
            <v>9</v>
          </cell>
          <cell r="B15" t="str">
            <v>BRIAND Killian</v>
          </cell>
          <cell r="C15" t="str">
            <v>CDC MORBIHAN DE LA FFC</v>
          </cell>
          <cell r="D15" t="str">
            <v>FRA19980507</v>
          </cell>
          <cell r="E15" t="str">
            <v>Junior</v>
          </cell>
        </row>
        <row r="16">
          <cell r="A16">
            <v>10</v>
          </cell>
          <cell r="B16" t="str">
            <v>GLON Youen</v>
          </cell>
          <cell r="C16" t="str">
            <v>CDC MORBIHAN DE LA FFC</v>
          </cell>
          <cell r="D16" t="str">
            <v>FRA19990428</v>
          </cell>
          <cell r="E16" t="str">
            <v>Junior</v>
          </cell>
        </row>
        <row r="17">
          <cell r="A17">
            <v>11</v>
          </cell>
          <cell r="B17" t="str">
            <v>GUENNEUGUES Erwann</v>
          </cell>
          <cell r="C17" t="str">
            <v>CDC MORBIHAN DE LA FFC</v>
          </cell>
          <cell r="D17" t="str">
            <v>FRA19990526</v>
          </cell>
          <cell r="E17" t="str">
            <v>Junior</v>
          </cell>
        </row>
        <row r="18">
          <cell r="A18">
            <v>12</v>
          </cell>
          <cell r="B18" t="str">
            <v>LE FALHER Erwan</v>
          </cell>
          <cell r="C18" t="str">
            <v>CDC MORBIHAN DE LA FFC</v>
          </cell>
          <cell r="D18" t="str">
            <v>FRA19980210</v>
          </cell>
          <cell r="E18" t="str">
            <v>Junior</v>
          </cell>
        </row>
        <row r="19">
          <cell r="A19">
            <v>13</v>
          </cell>
          <cell r="B19" t="str">
            <v>LE GOVIC Antoine</v>
          </cell>
          <cell r="C19" t="str">
            <v>CDC MORBIHAN DE LA FFC</v>
          </cell>
          <cell r="D19" t="str">
            <v>FRA19990610</v>
          </cell>
          <cell r="E19" t="str">
            <v>Junior</v>
          </cell>
        </row>
        <row r="20">
          <cell r="A20">
            <v>14</v>
          </cell>
          <cell r="B20" t="str">
            <v>LE PENNEC Guerand</v>
          </cell>
          <cell r="C20" t="str">
            <v>CDC MORBIHAN DE LA FFC</v>
          </cell>
          <cell r="D20" t="str">
            <v>FRA19990312</v>
          </cell>
          <cell r="E20" t="str">
            <v>Junior</v>
          </cell>
        </row>
        <row r="21">
          <cell r="A21">
            <v>15</v>
          </cell>
          <cell r="B21" t="str">
            <v>LE VIGOUROUX Baptiste</v>
          </cell>
          <cell r="C21" t="str">
            <v>CDC MORBIHAN DE LA FFC</v>
          </cell>
          <cell r="D21" t="str">
            <v>FRA19990814</v>
          </cell>
          <cell r="E21" t="str">
            <v>Junior</v>
          </cell>
        </row>
        <row r="22">
          <cell r="A22">
            <v>16</v>
          </cell>
          <cell r="B22" t="str">
            <v>RIVALLAIN Hugo</v>
          </cell>
          <cell r="C22" t="str">
            <v>CDC MORBIHAN DE LA FFC</v>
          </cell>
          <cell r="D22" t="str">
            <v>FRA19981225</v>
          </cell>
          <cell r="E22" t="str">
            <v>Junior</v>
          </cell>
        </row>
        <row r="23">
          <cell r="A23">
            <v>17</v>
          </cell>
          <cell r="B23" t="str">
            <v>VINCE Alexis</v>
          </cell>
          <cell r="C23" t="str">
            <v>CDC MORBIHAN DE LA FFC</v>
          </cell>
          <cell r="D23" t="str">
            <v>FRA19980306</v>
          </cell>
          <cell r="E23" t="str">
            <v>Junior</v>
          </cell>
        </row>
        <row r="24">
          <cell r="A24">
            <v>18</v>
          </cell>
          <cell r="B24" t="str">
            <v>BERTIN Alexandre</v>
          </cell>
          <cell r="C24" t="str">
            <v>EC QUEVENOISE</v>
          </cell>
          <cell r="D24" t="str">
            <v>FRA19990914</v>
          </cell>
          <cell r="E24" t="str">
            <v>Junior</v>
          </cell>
        </row>
        <row r="25">
          <cell r="A25">
            <v>19</v>
          </cell>
          <cell r="B25" t="str">
            <v>BESNARD Vincent</v>
          </cell>
          <cell r="C25" t="str">
            <v>EC QUEVENOISE</v>
          </cell>
          <cell r="D25" t="str">
            <v>FRA19990624</v>
          </cell>
          <cell r="E25" t="str">
            <v>Junior</v>
          </cell>
        </row>
        <row r="26">
          <cell r="A26">
            <v>20</v>
          </cell>
          <cell r="B26" t="str">
            <v>BREGARDIS Melvin</v>
          </cell>
          <cell r="C26" t="str">
            <v>EC QUEVENOISE</v>
          </cell>
          <cell r="D26" t="str">
            <v>FRA19990331</v>
          </cell>
          <cell r="E26" t="str">
            <v>Junior</v>
          </cell>
        </row>
        <row r="27">
          <cell r="A27">
            <v>21</v>
          </cell>
          <cell r="B27" t="str">
            <v>HEMERY Ewen</v>
          </cell>
          <cell r="C27" t="str">
            <v>EC QUEVENOISE</v>
          </cell>
          <cell r="D27" t="str">
            <v>FRA19990701</v>
          </cell>
          <cell r="E27" t="str">
            <v>Junior</v>
          </cell>
        </row>
        <row r="28">
          <cell r="A28">
            <v>22</v>
          </cell>
          <cell r="B28" t="str">
            <v>LE GLOAHEC Anthony</v>
          </cell>
          <cell r="C28" t="str">
            <v>EC QUEVENOISE</v>
          </cell>
          <cell r="D28" t="str">
            <v>FRA19990429</v>
          </cell>
          <cell r="E28" t="str">
            <v>Junior</v>
          </cell>
        </row>
        <row r="29">
          <cell r="A29">
            <v>23</v>
          </cell>
          <cell r="B29" t="str">
            <v>LECLERCQ Julien</v>
          </cell>
          <cell r="C29" t="str">
            <v>EC QUEVENOISE</v>
          </cell>
          <cell r="D29" t="str">
            <v>FRA19980927</v>
          </cell>
          <cell r="E29" t="str">
            <v>Junior</v>
          </cell>
        </row>
        <row r="30">
          <cell r="A30">
            <v>24</v>
          </cell>
          <cell r="B30" t="str">
            <v>PERRET Gurvan</v>
          </cell>
          <cell r="C30" t="str">
            <v>EC QUEVENOISE</v>
          </cell>
          <cell r="D30" t="str">
            <v>FRA19980523</v>
          </cell>
          <cell r="E30" t="str">
            <v>Junior</v>
          </cell>
        </row>
        <row r="31">
          <cell r="A31">
            <v>25</v>
          </cell>
          <cell r="B31" t="str">
            <v>CENDRE Pierre</v>
          </cell>
          <cell r="C31" t="str">
            <v>HENNEBONT CYCLISME</v>
          </cell>
          <cell r="D31" t="str">
            <v>FRA19990227</v>
          </cell>
          <cell r="E31" t="str">
            <v>Junior</v>
          </cell>
        </row>
        <row r="32">
          <cell r="A32">
            <v>26</v>
          </cell>
          <cell r="B32" t="str">
            <v>LE BLEIZ Yohan</v>
          </cell>
          <cell r="C32" t="str">
            <v>HENNEBONT CYCLISME</v>
          </cell>
          <cell r="D32" t="str">
            <v>FRA19980528</v>
          </cell>
          <cell r="E32" t="str">
            <v>Junior</v>
          </cell>
        </row>
        <row r="33">
          <cell r="A33">
            <v>27</v>
          </cell>
          <cell r="B33" t="str">
            <v>LE DU Gwendal</v>
          </cell>
          <cell r="C33" t="str">
            <v>HENNEBONT CYCLISME</v>
          </cell>
          <cell r="D33" t="str">
            <v>FRA19981014</v>
          </cell>
          <cell r="E33" t="str">
            <v>Junior</v>
          </cell>
        </row>
        <row r="34">
          <cell r="A34">
            <v>28</v>
          </cell>
          <cell r="B34" t="str">
            <v>BOTUHA Corentin</v>
          </cell>
          <cell r="C34" t="str">
            <v>OC LOCMINE</v>
          </cell>
          <cell r="D34" t="str">
            <v>FRA19990127</v>
          </cell>
          <cell r="E34" t="str">
            <v>Junior</v>
          </cell>
        </row>
        <row r="35">
          <cell r="A35">
            <v>29</v>
          </cell>
          <cell r="B35" t="str">
            <v>COTARD Theo</v>
          </cell>
          <cell r="C35" t="str">
            <v>OC LOCMINE</v>
          </cell>
          <cell r="D35" t="str">
            <v>FRA19990725</v>
          </cell>
          <cell r="E35" t="str">
            <v>Junior</v>
          </cell>
        </row>
        <row r="36">
          <cell r="A36">
            <v>30</v>
          </cell>
          <cell r="B36" t="str">
            <v>DESLANDES Maxime</v>
          </cell>
          <cell r="C36" t="str">
            <v>OC LOCMINE</v>
          </cell>
          <cell r="D36" t="str">
            <v>FRA19980304</v>
          </cell>
          <cell r="E36" t="str">
            <v>Junior</v>
          </cell>
        </row>
        <row r="37">
          <cell r="A37">
            <v>31</v>
          </cell>
          <cell r="B37" t="str">
            <v>JEGAT Jordan</v>
          </cell>
          <cell r="C37" t="str">
            <v>OC LOCMINE</v>
          </cell>
          <cell r="D37" t="str">
            <v>FRA19990607</v>
          </cell>
          <cell r="E37" t="str">
            <v>Junior</v>
          </cell>
        </row>
        <row r="38">
          <cell r="A38">
            <v>32</v>
          </cell>
          <cell r="B38" t="str">
            <v>PROD`HOMME Florian</v>
          </cell>
          <cell r="C38" t="str">
            <v>OC LOCMINE</v>
          </cell>
          <cell r="D38" t="str">
            <v>FRA19980302</v>
          </cell>
          <cell r="E38" t="str">
            <v>Junior</v>
          </cell>
        </row>
        <row r="39">
          <cell r="A39">
            <v>33</v>
          </cell>
          <cell r="B39" t="str">
            <v>MONNERAIS Baptiste</v>
          </cell>
          <cell r="C39" t="str">
            <v>SC MALESTROIT</v>
          </cell>
          <cell r="D39" t="str">
            <v>FRA19990726</v>
          </cell>
          <cell r="E39" t="str">
            <v>Junior</v>
          </cell>
        </row>
        <row r="40">
          <cell r="A40">
            <v>34</v>
          </cell>
          <cell r="B40" t="str">
            <v>LAVOLE Alexis</v>
          </cell>
          <cell r="C40" t="str">
            <v>VC PAYS DE LORIENT</v>
          </cell>
          <cell r="D40" t="str">
            <v>FRA19981025</v>
          </cell>
          <cell r="E40" t="str">
            <v>Junior</v>
          </cell>
        </row>
        <row r="41">
          <cell r="A41">
            <v>35</v>
          </cell>
          <cell r="B41" t="str">
            <v>SEGUI Damien</v>
          </cell>
          <cell r="C41" t="str">
            <v>AC TREGUNCOISE</v>
          </cell>
          <cell r="D41" t="str">
            <v>FRA19980917</v>
          </cell>
          <cell r="E41" t="str">
            <v>Junior</v>
          </cell>
        </row>
        <row r="42">
          <cell r="A42">
            <v>36</v>
          </cell>
          <cell r="B42" t="str">
            <v>MUGUET Corentin</v>
          </cell>
          <cell r="C42" t="str">
            <v>CC BIGOUDEN</v>
          </cell>
          <cell r="D42" t="str">
            <v>FRA19990505</v>
          </cell>
          <cell r="E42" t="str">
            <v>Junior</v>
          </cell>
        </row>
        <row r="43">
          <cell r="A43">
            <v>37</v>
          </cell>
          <cell r="B43" t="str">
            <v>LE FRESNE Julien</v>
          </cell>
          <cell r="C43" t="str">
            <v>CC CONCARNOIS</v>
          </cell>
          <cell r="D43" t="str">
            <v>FRA19990929</v>
          </cell>
          <cell r="E43" t="str">
            <v>Junior</v>
          </cell>
        </row>
        <row r="44">
          <cell r="A44">
            <v>38</v>
          </cell>
          <cell r="B44" t="str">
            <v>BOUVIER Kylian</v>
          </cell>
          <cell r="C44" t="str">
            <v>CC PLANCOETIN</v>
          </cell>
          <cell r="D44" t="str">
            <v>FRA19980512</v>
          </cell>
          <cell r="E44" t="str">
            <v>Junior</v>
          </cell>
        </row>
        <row r="45">
          <cell r="A45">
            <v>39</v>
          </cell>
          <cell r="B45" t="str">
            <v>DENIS Bruno</v>
          </cell>
          <cell r="C45" t="str">
            <v>CC PLANCOETIN</v>
          </cell>
          <cell r="D45" t="str">
            <v>FRA19981119</v>
          </cell>
          <cell r="E45" t="str">
            <v>Junior</v>
          </cell>
        </row>
        <row r="46">
          <cell r="A46">
            <v>40</v>
          </cell>
          <cell r="B46" t="str">
            <v>LETORT Guillaume</v>
          </cell>
          <cell r="C46" t="str">
            <v>CC PLANCOETIN</v>
          </cell>
          <cell r="D46" t="str">
            <v>FRA19990110</v>
          </cell>
          <cell r="E46" t="str">
            <v>Junior</v>
          </cell>
        </row>
        <row r="47">
          <cell r="A47">
            <v>41</v>
          </cell>
          <cell r="B47" t="str">
            <v>RENARD Alexis</v>
          </cell>
          <cell r="C47" t="str">
            <v>CC PLANCOETIN</v>
          </cell>
          <cell r="D47" t="str">
            <v>FRA19990601</v>
          </cell>
          <cell r="E47" t="str">
            <v>Junior</v>
          </cell>
        </row>
        <row r="48">
          <cell r="A48">
            <v>42</v>
          </cell>
          <cell r="B48" t="str">
            <v>VETEL Gildas</v>
          </cell>
          <cell r="C48" t="str">
            <v>CC PLANCOETIN</v>
          </cell>
          <cell r="D48" t="str">
            <v>FRA19990416</v>
          </cell>
          <cell r="E48" t="str">
            <v>Junior</v>
          </cell>
        </row>
        <row r="49">
          <cell r="A49">
            <v>43</v>
          </cell>
          <cell r="B49" t="str">
            <v>ALLENO Thomas</v>
          </cell>
          <cell r="C49" t="str">
            <v>CDC CÔTES-D'ARMOR DE LA FFC</v>
          </cell>
          <cell r="D49" t="str">
            <v>FRA19980324</v>
          </cell>
          <cell r="E49" t="str">
            <v>Junior</v>
          </cell>
        </row>
        <row r="50">
          <cell r="A50">
            <v>44</v>
          </cell>
          <cell r="B50" t="str">
            <v>BRIEND Emmanuel</v>
          </cell>
          <cell r="C50" t="str">
            <v>CDC CÔTES-D'ARMOR DE LA FFC</v>
          </cell>
          <cell r="D50" t="str">
            <v>FRA19990427</v>
          </cell>
          <cell r="E50" t="str">
            <v>Junior</v>
          </cell>
        </row>
        <row r="51">
          <cell r="A51">
            <v>45</v>
          </cell>
          <cell r="B51" t="str">
            <v>CHANDEMERLE Hugo</v>
          </cell>
          <cell r="C51" t="str">
            <v>CDC CÔTES-D'ARMOR DE LA FFC</v>
          </cell>
          <cell r="D51" t="str">
            <v>FRA19980209</v>
          </cell>
          <cell r="E51" t="str">
            <v>Junior</v>
          </cell>
        </row>
        <row r="52">
          <cell r="A52">
            <v>46</v>
          </cell>
          <cell r="B52" t="str">
            <v>LE BIGOT Maxime</v>
          </cell>
          <cell r="C52" t="str">
            <v>CDC CÔTES-D'ARMOR DE LA FFC</v>
          </cell>
          <cell r="D52" t="str">
            <v>FRA19980715</v>
          </cell>
          <cell r="E52" t="str">
            <v>Junior</v>
          </cell>
        </row>
        <row r="53">
          <cell r="A53">
            <v>47</v>
          </cell>
          <cell r="B53" t="str">
            <v>LE BOUCHER Adrien</v>
          </cell>
          <cell r="C53" t="str">
            <v>CDC CÔTES-D'ARMOR DE LA FFC</v>
          </cell>
          <cell r="D53" t="str">
            <v>FRA19981219</v>
          </cell>
          <cell r="E53" t="str">
            <v>Junior</v>
          </cell>
        </row>
        <row r="54">
          <cell r="A54">
            <v>48</v>
          </cell>
          <cell r="B54" t="str">
            <v>TARDIVEL Theo</v>
          </cell>
          <cell r="C54" t="str">
            <v>CDC CÔTES-D'ARMOR DE LA FFC</v>
          </cell>
          <cell r="D54" t="str">
            <v>FRA19981207</v>
          </cell>
          <cell r="E54" t="str">
            <v>Junior</v>
          </cell>
        </row>
        <row r="55">
          <cell r="A55">
            <v>49</v>
          </cell>
          <cell r="B55" t="str">
            <v>TERACHE Allan</v>
          </cell>
          <cell r="C55" t="str">
            <v>CDC CÔTES-D'ARMOR DE LA FFC</v>
          </cell>
          <cell r="D55" t="str">
            <v>FRA19990205</v>
          </cell>
          <cell r="E55" t="str">
            <v>Junior</v>
          </cell>
        </row>
        <row r="56">
          <cell r="A56">
            <v>50</v>
          </cell>
          <cell r="B56" t="str">
            <v>DANION Ewen</v>
          </cell>
          <cell r="C56" t="str">
            <v>DYNAMIC CLUB QUEDILLAC</v>
          </cell>
          <cell r="D56" t="str">
            <v>FRA19990224</v>
          </cell>
          <cell r="E56" t="str">
            <v>Junior</v>
          </cell>
        </row>
        <row r="57">
          <cell r="A57">
            <v>51</v>
          </cell>
          <cell r="B57" t="str">
            <v>PERRIER Kyliane</v>
          </cell>
          <cell r="C57" t="str">
            <v>DYNAMIC CLUB QUEDILLAC</v>
          </cell>
          <cell r="D57" t="str">
            <v>FRA19991202</v>
          </cell>
          <cell r="E57" t="str">
            <v>Junior</v>
          </cell>
        </row>
        <row r="58">
          <cell r="A58">
            <v>52</v>
          </cell>
          <cell r="B58" t="str">
            <v>PIRON Clement</v>
          </cell>
          <cell r="C58" t="str">
            <v>DYNAMIC CLUB QUEDILLAC</v>
          </cell>
          <cell r="D58" t="str">
            <v>FRA19990626</v>
          </cell>
          <cell r="E58" t="str">
            <v>Junior</v>
          </cell>
        </row>
        <row r="59">
          <cell r="A59">
            <v>53</v>
          </cell>
          <cell r="B59" t="str">
            <v>POUILLOT Boris</v>
          </cell>
          <cell r="C59" t="str">
            <v>DYNAMIC CLUB QUEDILLAC</v>
          </cell>
          <cell r="D59" t="str">
            <v>FRA19990622</v>
          </cell>
          <cell r="E59" t="str">
            <v>Junior</v>
          </cell>
        </row>
        <row r="60">
          <cell r="A60">
            <v>54</v>
          </cell>
          <cell r="B60" t="str">
            <v>ROCABOY Quentin</v>
          </cell>
          <cell r="C60" t="str">
            <v>DYNAMIC CLUB QUEDILLAC</v>
          </cell>
          <cell r="D60" t="str">
            <v>FRA19990705</v>
          </cell>
          <cell r="E60" t="str">
            <v>Junior</v>
          </cell>
        </row>
        <row r="61">
          <cell r="A61">
            <v>55</v>
          </cell>
          <cell r="B61" t="str">
            <v>BOILEAU Envel</v>
          </cell>
          <cell r="C61" t="str">
            <v>EC PLESTIN PAYS TREGOR</v>
          </cell>
          <cell r="D61" t="str">
            <v>FRA19990102</v>
          </cell>
          <cell r="E61" t="str">
            <v>Junior</v>
          </cell>
        </row>
        <row r="62">
          <cell r="A62">
            <v>56</v>
          </cell>
          <cell r="B62" t="str">
            <v>GANNERAY Maxime</v>
          </cell>
          <cell r="C62" t="str">
            <v>EC PLESTIN PAYS TREGOR</v>
          </cell>
          <cell r="D62" t="str">
            <v>FRA19990225</v>
          </cell>
          <cell r="E62" t="str">
            <v>Junior</v>
          </cell>
        </row>
        <row r="63">
          <cell r="A63">
            <v>57</v>
          </cell>
          <cell r="B63" t="str">
            <v>PASTUREL Maxime</v>
          </cell>
          <cell r="C63" t="str">
            <v>EC RENNAISE</v>
          </cell>
          <cell r="D63" t="str">
            <v>FRA19991206</v>
          </cell>
          <cell r="E63" t="str">
            <v>Junior</v>
          </cell>
        </row>
        <row r="64">
          <cell r="A64">
            <v>58</v>
          </cell>
          <cell r="B64" t="str">
            <v>KEARNEY Aaron</v>
          </cell>
          <cell r="C64" t="str">
            <v>NICOLAS ROCHE Performance - Irlande</v>
          </cell>
          <cell r="D64" t="str">
            <v>IRL19981227</v>
          </cell>
          <cell r="E64" t="str">
            <v>Junior</v>
          </cell>
        </row>
        <row r="65">
          <cell r="A65">
            <v>59</v>
          </cell>
          <cell r="B65" t="str">
            <v>LEECH Ciaran</v>
          </cell>
          <cell r="C65" t="str">
            <v>NICOLAS ROCHE Performance - Irlande</v>
          </cell>
          <cell r="D65" t="str">
            <v>IRL19980812</v>
          </cell>
          <cell r="E65" t="str">
            <v>Junior</v>
          </cell>
        </row>
        <row r="66">
          <cell r="A66">
            <v>60</v>
          </cell>
          <cell r="B66" t="str">
            <v>LEECH Conor</v>
          </cell>
          <cell r="C66" t="str">
            <v>NICOLAS ROCHE Performance - Irlande</v>
          </cell>
          <cell r="D66" t="str">
            <v>IRL19980812</v>
          </cell>
          <cell r="E66" t="str">
            <v>Junior</v>
          </cell>
        </row>
        <row r="67">
          <cell r="A67">
            <v>61</v>
          </cell>
          <cell r="B67" t="str">
            <v>O`LEARY Robert</v>
          </cell>
          <cell r="C67" t="str">
            <v>NICOLAS ROCHE Performance - Irlande</v>
          </cell>
          <cell r="D67" t="str">
            <v>IRL19980129</v>
          </cell>
          <cell r="E67" t="str">
            <v>Junior</v>
          </cell>
        </row>
        <row r="68">
          <cell r="A68">
            <v>62</v>
          </cell>
          <cell r="B68" t="str">
            <v>WALSH Ben</v>
          </cell>
          <cell r="C68" t="str">
            <v>NICOLAS ROCHE Performance - Irlande</v>
          </cell>
          <cell r="D68" t="str">
            <v>IRL19990823</v>
          </cell>
          <cell r="E68" t="str">
            <v>Junior</v>
          </cell>
        </row>
        <row r="69">
          <cell r="A69">
            <v>63</v>
          </cell>
          <cell r="B69" t="str">
            <v>YOUNG Xeno</v>
          </cell>
          <cell r="C69" t="str">
            <v>NICOLAS ROCHE Performance - Irlande</v>
          </cell>
          <cell r="D69" t="str">
            <v>IRL19991109</v>
          </cell>
          <cell r="E69" t="str">
            <v>Junior</v>
          </cell>
        </row>
        <row r="70">
          <cell r="A70">
            <v>64</v>
          </cell>
          <cell r="B70" t="str">
            <v>LE GOFF Kevin</v>
          </cell>
          <cell r="C70" t="str">
            <v>SOJASUN ESPOIR ACNC</v>
          </cell>
          <cell r="D70" t="str">
            <v>FRA19981014</v>
          </cell>
          <cell r="E70" t="str">
            <v>Junior</v>
          </cell>
        </row>
        <row r="71">
          <cell r="A71">
            <v>65</v>
          </cell>
          <cell r="B71" t="str">
            <v>BAELE Benoit</v>
          </cell>
          <cell r="C71" t="str">
            <v>SPIDER KING EFC ETIXX - Belgique</v>
          </cell>
          <cell r="D71" t="str">
            <v>BEL19990417</v>
          </cell>
          <cell r="E71" t="str">
            <v>Junior</v>
          </cell>
        </row>
        <row r="72">
          <cell r="A72">
            <v>66</v>
          </cell>
          <cell r="B72" t="str">
            <v>HELSMOORTEL Dwight</v>
          </cell>
          <cell r="C72" t="str">
            <v>SPIDER KING EFC ETIXX - Belgique</v>
          </cell>
          <cell r="D72" t="str">
            <v>BEL19980824</v>
          </cell>
          <cell r="E72" t="str">
            <v>Junior</v>
          </cell>
        </row>
        <row r="73">
          <cell r="A73">
            <v>67</v>
          </cell>
          <cell r="B73" t="str">
            <v>MEERSCHAERT Leonardo</v>
          </cell>
          <cell r="C73" t="str">
            <v>SPIDER KING EFC ETIXX - Belgique</v>
          </cell>
          <cell r="D73" t="str">
            <v>BEL19990924</v>
          </cell>
          <cell r="E73" t="str">
            <v>Junior</v>
          </cell>
        </row>
        <row r="74">
          <cell r="A74">
            <v>68</v>
          </cell>
          <cell r="B74" t="str">
            <v>VAN DE VOORDE Lennert</v>
          </cell>
          <cell r="C74" t="str">
            <v>SPIDER KING EFC ETIXX - Belgique</v>
          </cell>
          <cell r="D74" t="str">
            <v>BEL19980711</v>
          </cell>
          <cell r="E74" t="str">
            <v>Junior</v>
          </cell>
        </row>
        <row r="75">
          <cell r="A75">
            <v>69</v>
          </cell>
          <cell r="B75" t="str">
            <v>VAN KEIRSBULCK Jorden</v>
          </cell>
          <cell r="C75" t="str">
            <v>SPIDER KING EFC ETIXX - Belgique</v>
          </cell>
          <cell r="D75" t="str">
            <v>BEL19981119</v>
          </cell>
          <cell r="E75" t="str">
            <v>Junior</v>
          </cell>
        </row>
        <row r="76">
          <cell r="A76">
            <v>70</v>
          </cell>
          <cell r="B76" t="str">
            <v>VYNCKE Seppe</v>
          </cell>
          <cell r="C76" t="str">
            <v>SPIDER KING EFC ETIXX - Belgique</v>
          </cell>
          <cell r="D76" t="str">
            <v>BEL19990106</v>
          </cell>
          <cell r="E76" t="str">
            <v>Junior</v>
          </cell>
        </row>
        <row r="77">
          <cell r="A77">
            <v>71</v>
          </cell>
          <cell r="B77" t="str">
            <v>LAMOUR Mael</v>
          </cell>
          <cell r="C77" t="str">
            <v>ST RENAN IROISE VELO</v>
          </cell>
          <cell r="D77" t="str">
            <v>FRA19981007</v>
          </cell>
          <cell r="E77" t="str">
            <v>Junior</v>
          </cell>
        </row>
        <row r="78">
          <cell r="A78">
            <v>72</v>
          </cell>
          <cell r="B78" t="str">
            <v>LE VOURCH Theo</v>
          </cell>
          <cell r="C78" t="str">
            <v>ST RENAN IROISE VELO</v>
          </cell>
          <cell r="D78" t="str">
            <v>FRA19991118</v>
          </cell>
          <cell r="E78" t="str">
            <v>Junior</v>
          </cell>
        </row>
        <row r="79">
          <cell r="A79">
            <v>73</v>
          </cell>
          <cell r="B79" t="str">
            <v>LESONGEUR Quentin</v>
          </cell>
          <cell r="C79" t="str">
            <v>ST RENAN IROISE VELO</v>
          </cell>
          <cell r="D79" t="str">
            <v>FRA19990107</v>
          </cell>
          <cell r="E79" t="str">
            <v>Junior</v>
          </cell>
        </row>
        <row r="80">
          <cell r="A80">
            <v>74</v>
          </cell>
          <cell r="B80" t="str">
            <v>AMELOT Florian</v>
          </cell>
          <cell r="C80" t="str">
            <v>TEAM PAYS DE DINAN</v>
          </cell>
          <cell r="D80" t="str">
            <v>FRA19990308</v>
          </cell>
          <cell r="E80" t="str">
            <v>Junior</v>
          </cell>
        </row>
        <row r="81">
          <cell r="A81">
            <v>75</v>
          </cell>
          <cell r="B81" t="str">
            <v>HAMON Maxime</v>
          </cell>
          <cell r="C81" t="str">
            <v>TEAM PAYS DE DINAN</v>
          </cell>
          <cell r="D81" t="str">
            <v>FRA19980116</v>
          </cell>
          <cell r="E81" t="str">
            <v>Junior</v>
          </cell>
        </row>
        <row r="82">
          <cell r="A82">
            <v>76</v>
          </cell>
          <cell r="B82" t="str">
            <v>PONCEL Maxime</v>
          </cell>
          <cell r="C82" t="str">
            <v>TEAM PAYS DE DINAN</v>
          </cell>
          <cell r="D82" t="str">
            <v>FRA19981112</v>
          </cell>
          <cell r="E82" t="str">
            <v>Junior</v>
          </cell>
        </row>
        <row r="83">
          <cell r="A83">
            <v>77</v>
          </cell>
          <cell r="B83" t="str">
            <v>FOLINAIS Thomas</v>
          </cell>
          <cell r="C83" t="str">
            <v>UC BRIOCHINE</v>
          </cell>
          <cell r="D83" t="str">
            <v>FRA19980114</v>
          </cell>
          <cell r="E83" t="str">
            <v>Junior</v>
          </cell>
        </row>
        <row r="84">
          <cell r="A84">
            <v>78</v>
          </cell>
          <cell r="B84" t="str">
            <v>MAERTENS Gauthier</v>
          </cell>
          <cell r="C84" t="str">
            <v>UC BRIOCHINE</v>
          </cell>
          <cell r="D84" t="str">
            <v>FRA19990827</v>
          </cell>
          <cell r="E84" t="str">
            <v>Junior</v>
          </cell>
        </row>
        <row r="85">
          <cell r="A85">
            <v>79</v>
          </cell>
          <cell r="B85" t="str">
            <v>RAULT Francois</v>
          </cell>
          <cell r="C85" t="str">
            <v>UC BRIOCHINE</v>
          </cell>
          <cell r="D85" t="str">
            <v>FRA19980811</v>
          </cell>
          <cell r="E85" t="str">
            <v>Junior</v>
          </cell>
        </row>
        <row r="86">
          <cell r="A86">
            <v>80</v>
          </cell>
          <cell r="B86" t="str">
            <v>ROLLAND William</v>
          </cell>
          <cell r="C86" t="str">
            <v>UC BRIOCHINE</v>
          </cell>
          <cell r="D86" t="str">
            <v>FRA19990825</v>
          </cell>
          <cell r="E86" t="str">
            <v>Junior</v>
          </cell>
        </row>
        <row r="87">
          <cell r="A87">
            <v>81</v>
          </cell>
          <cell r="B87" t="str">
            <v>UDIN Alexis</v>
          </cell>
          <cell r="C87" t="str">
            <v>UC BRIOCHINE</v>
          </cell>
          <cell r="D87" t="str">
            <v>FRA19980602</v>
          </cell>
          <cell r="E87" t="str">
            <v>Junior</v>
          </cell>
        </row>
        <row r="88">
          <cell r="A88">
            <v>82</v>
          </cell>
          <cell r="B88" t="str">
            <v>BORDERIE Yann</v>
          </cell>
          <cell r="C88" t="str">
            <v>UC GUIPAVASIENNE</v>
          </cell>
          <cell r="D88" t="str">
            <v>FRA19990611</v>
          </cell>
          <cell r="E88" t="str">
            <v>Junior</v>
          </cell>
        </row>
        <row r="89">
          <cell r="A89">
            <v>83</v>
          </cell>
          <cell r="B89" t="str">
            <v>ESNAULT Pierre</v>
          </cell>
          <cell r="C89" t="str">
            <v>UC GUIPAVASIENNE</v>
          </cell>
          <cell r="D89" t="str">
            <v>FRA19990810</v>
          </cell>
          <cell r="E89" t="str">
            <v>Junior</v>
          </cell>
        </row>
        <row r="90">
          <cell r="A90">
            <v>84</v>
          </cell>
          <cell r="B90" t="str">
            <v>GOURIOU Robin</v>
          </cell>
          <cell r="C90" t="str">
            <v>UC GUIPAVASIENNE</v>
          </cell>
          <cell r="D90" t="str">
            <v>FRA19991116</v>
          </cell>
          <cell r="E90" t="str">
            <v>Junior</v>
          </cell>
        </row>
        <row r="91">
          <cell r="A91">
            <v>85</v>
          </cell>
          <cell r="B91" t="str">
            <v>LOUEDOC Quentin</v>
          </cell>
          <cell r="C91" t="str">
            <v>UC GUIPAVASIENNE</v>
          </cell>
          <cell r="D91" t="str">
            <v>FRA19991214</v>
          </cell>
          <cell r="E91" t="str">
            <v>Junior</v>
          </cell>
        </row>
        <row r="92">
          <cell r="A92">
            <v>86</v>
          </cell>
          <cell r="B92" t="str">
            <v>PERROT Yoann</v>
          </cell>
          <cell r="C92" t="str">
            <v>UC GUIPAVASIENNE</v>
          </cell>
          <cell r="D92" t="str">
            <v>FRA19990409</v>
          </cell>
          <cell r="E92" t="str">
            <v>Junior</v>
          </cell>
        </row>
        <row r="93">
          <cell r="A93">
            <v>87</v>
          </cell>
          <cell r="B93" t="str">
            <v>BERNARD Viannay</v>
          </cell>
          <cell r="C93" t="str">
            <v>UC PAYS DE MORLAIX</v>
          </cell>
          <cell r="D93" t="str">
            <v>FRA19990421</v>
          </cell>
          <cell r="E93" t="str">
            <v>Junior</v>
          </cell>
        </row>
        <row r="94">
          <cell r="A94">
            <v>88</v>
          </cell>
          <cell r="B94" t="str">
            <v>BOILEAU Alan</v>
          </cell>
          <cell r="C94" t="str">
            <v>UC PAYS DE MORLAIX</v>
          </cell>
          <cell r="D94" t="str">
            <v>FRA19990625</v>
          </cell>
          <cell r="E94" t="str">
            <v>Junior</v>
          </cell>
        </row>
        <row r="95">
          <cell r="A95">
            <v>89</v>
          </cell>
          <cell r="B95" t="str">
            <v>LE ROUX Amaury</v>
          </cell>
          <cell r="C95" t="str">
            <v>UC PAYS DE MORLAIX</v>
          </cell>
          <cell r="D95" t="str">
            <v>FRA19980707</v>
          </cell>
          <cell r="E95" t="str">
            <v>Junior</v>
          </cell>
        </row>
        <row r="96">
          <cell r="A96">
            <v>90</v>
          </cell>
          <cell r="B96" t="str">
            <v>DAUPHIN Florian</v>
          </cell>
          <cell r="C96" t="str">
            <v>UC QUIMPERLOISE</v>
          </cell>
          <cell r="D96" t="str">
            <v>FRA19990406</v>
          </cell>
          <cell r="E96" t="str">
            <v>Junior</v>
          </cell>
        </row>
        <row r="97">
          <cell r="A97">
            <v>91</v>
          </cell>
          <cell r="B97" t="str">
            <v>HULLOIS Julien</v>
          </cell>
          <cell r="C97" t="str">
            <v>UC QUIMPERLOISE</v>
          </cell>
          <cell r="D97" t="str">
            <v>FRA19991110</v>
          </cell>
          <cell r="E97" t="str">
            <v>Junior</v>
          </cell>
        </row>
        <row r="98">
          <cell r="A98">
            <v>92</v>
          </cell>
          <cell r="B98" t="str">
            <v>AUBRY Mathys</v>
          </cell>
          <cell r="C98" t="str">
            <v>US VERN CYCLISME</v>
          </cell>
          <cell r="D98" t="str">
            <v>FRA19980605</v>
          </cell>
          <cell r="E98" t="str">
            <v>Junior</v>
          </cell>
        </row>
        <row r="99">
          <cell r="A99">
            <v>93</v>
          </cell>
          <cell r="B99" t="str">
            <v>MOREAU Corentin</v>
          </cell>
          <cell r="C99" t="str">
            <v>US VERN CYCLISME</v>
          </cell>
          <cell r="D99" t="str">
            <v>FRA19980720</v>
          </cell>
          <cell r="E99" t="str">
            <v>Junior</v>
          </cell>
        </row>
        <row r="100">
          <cell r="A100">
            <v>94</v>
          </cell>
          <cell r="B100" t="str">
            <v>PETIT Guillaume</v>
          </cell>
          <cell r="C100" t="str">
            <v>US VERN CYCLISME</v>
          </cell>
          <cell r="D100" t="str">
            <v>FRA19981205</v>
          </cell>
          <cell r="E100" t="str">
            <v>Junior</v>
          </cell>
        </row>
        <row r="101">
          <cell r="A101">
            <v>95</v>
          </cell>
          <cell r="B101" t="str">
            <v>QUERE Loïc</v>
          </cell>
          <cell r="C101" t="str">
            <v>US VERN CYCLISME</v>
          </cell>
          <cell r="D101" t="str">
            <v>FRA19980131</v>
          </cell>
          <cell r="E101" t="str">
            <v>Junior</v>
          </cell>
        </row>
        <row r="102">
          <cell r="A102">
            <v>96</v>
          </cell>
          <cell r="B102" t="str">
            <v>RIMASSON Adrien</v>
          </cell>
          <cell r="C102" t="str">
            <v>US VERN CYCLISME</v>
          </cell>
          <cell r="D102" t="str">
            <v>FRA19981129</v>
          </cell>
          <cell r="E102" t="str">
            <v>Junior</v>
          </cell>
        </row>
        <row r="103">
          <cell r="A103">
            <v>97</v>
          </cell>
          <cell r="B103" t="str">
            <v>LELGOUARCH Thomas</v>
          </cell>
          <cell r="C103" t="str">
            <v>VC CHAVAGNAIS</v>
          </cell>
          <cell r="D103" t="str">
            <v>FRA19990705</v>
          </cell>
          <cell r="E103" t="str">
            <v>Junior</v>
          </cell>
        </row>
        <row r="104">
          <cell r="A104">
            <v>98</v>
          </cell>
          <cell r="B104" t="str">
            <v>BENOIST Antoine</v>
          </cell>
          <cell r="C104" t="str">
            <v>VC PAYS DE LOUDEAC</v>
          </cell>
          <cell r="D104" t="str">
            <v>FRA19990806</v>
          </cell>
          <cell r="E104" t="str">
            <v>Junior</v>
          </cell>
        </row>
        <row r="105">
          <cell r="A105">
            <v>99</v>
          </cell>
          <cell r="B105" t="str">
            <v>BURLOT Lucas</v>
          </cell>
          <cell r="C105" t="str">
            <v>VC PAYS DE LOUDEAC</v>
          </cell>
          <cell r="D105" t="str">
            <v>FRA19990127</v>
          </cell>
          <cell r="E105" t="str">
            <v>Junior</v>
          </cell>
        </row>
        <row r="106">
          <cell r="A106">
            <v>100</v>
          </cell>
          <cell r="B106" t="str">
            <v>EZEQUEL Maxime</v>
          </cell>
          <cell r="C106" t="str">
            <v>VC PAYS DE LOUDEAC</v>
          </cell>
          <cell r="D106" t="str">
            <v>FRA19980620</v>
          </cell>
          <cell r="E106" t="str">
            <v>Junior</v>
          </cell>
        </row>
        <row r="107">
          <cell r="A107">
            <v>101</v>
          </cell>
          <cell r="B107" t="str">
            <v>GALLAIS Alexandre</v>
          </cell>
          <cell r="C107" t="str">
            <v>VC PAYS DE LOUDEAC</v>
          </cell>
          <cell r="D107" t="str">
            <v>FRA19980614</v>
          </cell>
          <cell r="E107" t="str">
            <v>Junior</v>
          </cell>
        </row>
        <row r="108">
          <cell r="A108">
            <v>102</v>
          </cell>
          <cell r="B108" t="str">
            <v>GUILLEMIN Nicolas</v>
          </cell>
          <cell r="C108" t="str">
            <v>VC PAYS DE LOUDEAC</v>
          </cell>
          <cell r="D108" t="str">
            <v>FRA19990323</v>
          </cell>
          <cell r="E108" t="str">
            <v>Junior</v>
          </cell>
        </row>
        <row r="109">
          <cell r="A109">
            <v>103</v>
          </cell>
          <cell r="B109" t="str">
            <v>JARNO Pierre Alexandre</v>
          </cell>
          <cell r="C109" t="str">
            <v>VC PAYS DE LOUDEAC</v>
          </cell>
          <cell r="D109" t="str">
            <v>FRA19991231</v>
          </cell>
          <cell r="E109" t="str">
            <v>Junior</v>
          </cell>
        </row>
        <row r="110">
          <cell r="A110">
            <v>104</v>
          </cell>
          <cell r="B110" t="str">
            <v>LE ROUX Axel</v>
          </cell>
          <cell r="C110" t="str">
            <v>VC PAYS DE LOUDEAC</v>
          </cell>
          <cell r="D110" t="str">
            <v>FRA19990827</v>
          </cell>
          <cell r="E110" t="str">
            <v>Junior</v>
          </cell>
        </row>
        <row r="111">
          <cell r="A111">
            <v>105</v>
          </cell>
          <cell r="B111" t="str">
            <v>SIDANER Alan</v>
          </cell>
          <cell r="C111" t="str">
            <v>VC PAYS DE LOUDEAC</v>
          </cell>
          <cell r="D111" t="str">
            <v>FRA19990403</v>
          </cell>
          <cell r="E111" t="str">
            <v>Junior</v>
          </cell>
        </row>
        <row r="112">
          <cell r="A112">
            <v>106</v>
          </cell>
          <cell r="B112" t="str">
            <v>VEZIE Valentin</v>
          </cell>
          <cell r="C112" t="str">
            <v>VC PAYS DE LOUDEAC</v>
          </cell>
          <cell r="D112" t="str">
            <v>FRA19990213</v>
          </cell>
          <cell r="E112" t="str">
            <v>Junior</v>
          </cell>
        </row>
        <row r="113">
          <cell r="A113">
            <v>107</v>
          </cell>
          <cell r="B113" t="str">
            <v>ALLEE Nathan</v>
          </cell>
          <cell r="C113" t="str">
            <v>VC SAINT MALO</v>
          </cell>
          <cell r="D113" t="str">
            <v>FRA19980706</v>
          </cell>
          <cell r="E113" t="str">
            <v>Junior</v>
          </cell>
        </row>
        <row r="114">
          <cell r="A114">
            <v>108</v>
          </cell>
          <cell r="B114" t="str">
            <v>LE BERRE Adrien</v>
          </cell>
          <cell r="C114" t="str">
            <v>VC SAINT MALO</v>
          </cell>
          <cell r="D114" t="str">
            <v>FRA19980202</v>
          </cell>
          <cell r="E114" t="str">
            <v>Junior</v>
          </cell>
        </row>
        <row r="115">
          <cell r="A115">
            <v>109</v>
          </cell>
          <cell r="B115" t="str">
            <v>ROUPSARD Quentin</v>
          </cell>
          <cell r="C115" t="str">
            <v>VC SAINT MALO</v>
          </cell>
          <cell r="D115" t="str">
            <v>FRA19980104</v>
          </cell>
          <cell r="E115" t="str">
            <v>Junior</v>
          </cell>
        </row>
        <row r="116">
          <cell r="A116">
            <v>110</v>
          </cell>
          <cell r="B116" t="str">
            <v>THEBAULT Antoine</v>
          </cell>
          <cell r="C116" t="str">
            <v>VC SAINT MALO</v>
          </cell>
          <cell r="D116" t="str">
            <v>FRA19990105</v>
          </cell>
          <cell r="E116" t="str">
            <v>Junior</v>
          </cell>
        </row>
        <row r="117">
          <cell r="A117">
            <v>111</v>
          </cell>
          <cell r="B117" t="str">
            <v>LE HIR Adrien</v>
          </cell>
          <cell r="C117" t="str">
            <v>VS PLABENNEC</v>
          </cell>
          <cell r="D117" t="str">
            <v>FRA19980804</v>
          </cell>
          <cell r="E117" t="str">
            <v>Junior</v>
          </cell>
        </row>
        <row r="118">
          <cell r="A118">
            <v>112</v>
          </cell>
          <cell r="B118" t="str">
            <v>VIGNES Cedric</v>
          </cell>
          <cell r="C118" t="str">
            <v>VS QUIMPEROIS</v>
          </cell>
          <cell r="D118" t="str">
            <v>FRA19980705</v>
          </cell>
          <cell r="E118" t="str">
            <v>Junior</v>
          </cell>
        </row>
        <row r="119">
          <cell r="A119">
            <v>113</v>
          </cell>
          <cell r="B119" t="str">
            <v>GESTIN William</v>
          </cell>
          <cell r="C119" t="str">
            <v>VS SCAEROIS</v>
          </cell>
          <cell r="D119" t="str">
            <v>FRA19990531</v>
          </cell>
          <cell r="E119" t="str">
            <v>Junior</v>
          </cell>
        </row>
        <row r="120">
          <cell r="A120">
            <v>114</v>
          </cell>
          <cell r="B120" t="str">
            <v>GOASDOUE Loic</v>
          </cell>
          <cell r="C120" t="str">
            <v>A.C. BOLLENE</v>
          </cell>
          <cell r="D120" t="str">
            <v>FRA19981219</v>
          </cell>
          <cell r="E120" t="str">
            <v>Junior</v>
          </cell>
        </row>
        <row r="121">
          <cell r="A121">
            <v>115</v>
          </cell>
          <cell r="B121" t="str">
            <v>DALIBERT Loes</v>
          </cell>
          <cell r="C121" t="str">
            <v>AC BREVINOIS</v>
          </cell>
          <cell r="D121" t="str">
            <v>FRA19980404</v>
          </cell>
          <cell r="E121" t="str">
            <v>Junior</v>
          </cell>
        </row>
        <row r="122">
          <cell r="A122">
            <v>116</v>
          </cell>
          <cell r="B122" t="str">
            <v>DENIS Martin</v>
          </cell>
          <cell r="C122" t="str">
            <v>AC BREVINOIS</v>
          </cell>
          <cell r="D122" t="str">
            <v>FRA19990320</v>
          </cell>
          <cell r="E122" t="str">
            <v>Junior</v>
          </cell>
        </row>
        <row r="123">
          <cell r="A123">
            <v>117</v>
          </cell>
          <cell r="B123" t="str">
            <v>GARCES Ronan</v>
          </cell>
          <cell r="C123" t="str">
            <v>AC BREVINOIS</v>
          </cell>
          <cell r="D123" t="str">
            <v>FRA19981002</v>
          </cell>
          <cell r="E123" t="str">
            <v>Junior</v>
          </cell>
        </row>
        <row r="124">
          <cell r="A124">
            <v>118</v>
          </cell>
          <cell r="B124" t="str">
            <v>GUEGAN Mael</v>
          </cell>
          <cell r="C124" t="str">
            <v>AC BREVINOIS</v>
          </cell>
          <cell r="D124" t="str">
            <v>FRA19980119</v>
          </cell>
          <cell r="E124" t="str">
            <v>Junior</v>
          </cell>
        </row>
        <row r="125">
          <cell r="A125">
            <v>119</v>
          </cell>
          <cell r="B125" t="str">
            <v>LORENT Kevin</v>
          </cell>
          <cell r="C125" t="str">
            <v>AC BREVINOIS</v>
          </cell>
          <cell r="D125" t="str">
            <v>FRA19980604</v>
          </cell>
          <cell r="E125" t="str">
            <v>Junior</v>
          </cell>
        </row>
        <row r="126">
          <cell r="A126">
            <v>120</v>
          </cell>
          <cell r="B126" t="str">
            <v>RUEL Quentin</v>
          </cell>
          <cell r="C126" t="str">
            <v>AC BREVINOIS</v>
          </cell>
          <cell r="D126" t="str">
            <v>FRA19991008</v>
          </cell>
          <cell r="E126" t="str">
            <v>Junior</v>
          </cell>
        </row>
        <row r="127">
          <cell r="A127">
            <v>121</v>
          </cell>
          <cell r="B127" t="str">
            <v>TAILLANDIER Axel</v>
          </cell>
          <cell r="C127" t="str">
            <v>AC BREVINOIS</v>
          </cell>
          <cell r="D127" t="str">
            <v>FRA19990702</v>
          </cell>
          <cell r="E127" t="str">
            <v>Junior</v>
          </cell>
        </row>
        <row r="128">
          <cell r="A128">
            <v>122</v>
          </cell>
          <cell r="B128" t="str">
            <v>LE HENAFF Romain</v>
          </cell>
          <cell r="C128" t="str">
            <v>C.O.COURONNAIS</v>
          </cell>
          <cell r="D128" t="str">
            <v>FRA19980309</v>
          </cell>
          <cell r="E128" t="str">
            <v>Junior</v>
          </cell>
        </row>
        <row r="129">
          <cell r="A129">
            <v>123</v>
          </cell>
          <cell r="B129" t="str">
            <v>MURICE Maxime</v>
          </cell>
          <cell r="C129" t="str">
            <v>CC IGNY PALAISEAU 91</v>
          </cell>
          <cell r="D129" t="str">
            <v>FRA19991104</v>
          </cell>
          <cell r="E129" t="str">
            <v>Junior</v>
          </cell>
        </row>
        <row r="130">
          <cell r="A130">
            <v>124</v>
          </cell>
          <cell r="B130" t="str">
            <v>FONTAN Aurélien</v>
          </cell>
          <cell r="C130" t="str">
            <v>CDC HAUTS-DE-SEINE DE LA FFC</v>
          </cell>
          <cell r="D130" t="str">
            <v>FRA19980407</v>
          </cell>
          <cell r="E130" t="str">
            <v>Junior</v>
          </cell>
        </row>
        <row r="131">
          <cell r="A131">
            <v>125</v>
          </cell>
          <cell r="B131" t="str">
            <v>JALLET Alexandre</v>
          </cell>
          <cell r="C131" t="str">
            <v>CDC HAUTS-DE-SEINE DE LA FFC</v>
          </cell>
          <cell r="D131" t="str">
            <v>FRA19980725</v>
          </cell>
          <cell r="E131" t="str">
            <v>Junior</v>
          </cell>
        </row>
        <row r="132">
          <cell r="A132">
            <v>126</v>
          </cell>
          <cell r="B132" t="str">
            <v>MARTIN Jérémy</v>
          </cell>
          <cell r="C132" t="str">
            <v>CDC HAUTS-DE-SEINE DE LA FFC</v>
          </cell>
          <cell r="D132" t="str">
            <v>FRA19981016</v>
          </cell>
          <cell r="E132" t="str">
            <v>Junior</v>
          </cell>
        </row>
        <row r="133">
          <cell r="A133">
            <v>127</v>
          </cell>
          <cell r="B133" t="str">
            <v>VILLEMIN Alan</v>
          </cell>
          <cell r="C133" t="str">
            <v>CDC HAUTS-DE-SEINE DE LA FFC</v>
          </cell>
          <cell r="D133" t="str">
            <v>FRA19991211</v>
          </cell>
          <cell r="E133" t="str">
            <v>Junior</v>
          </cell>
        </row>
        <row r="134">
          <cell r="A134">
            <v>128</v>
          </cell>
          <cell r="B134" t="str">
            <v>BARBIN Louis</v>
          </cell>
          <cell r="C134" t="str">
            <v>CDC MAINE-ET-LOIRE DE LA FFC</v>
          </cell>
          <cell r="D134" t="str">
            <v>FRA19990404</v>
          </cell>
          <cell r="E134" t="str">
            <v>Junior</v>
          </cell>
        </row>
        <row r="135">
          <cell r="A135">
            <v>129</v>
          </cell>
          <cell r="B135" t="str">
            <v>BRIN Florentin</v>
          </cell>
          <cell r="C135" t="str">
            <v>CDC MAINE-ET-LOIRE DE LA FFC</v>
          </cell>
          <cell r="D135" t="str">
            <v>FRA19990226</v>
          </cell>
          <cell r="E135" t="str">
            <v>Junior</v>
          </cell>
        </row>
        <row r="136">
          <cell r="A136">
            <v>130</v>
          </cell>
          <cell r="B136" t="str">
            <v>MORICE Sacha</v>
          </cell>
          <cell r="C136" t="str">
            <v>CDC MAINE-ET-LOIRE DE LA FFC</v>
          </cell>
          <cell r="D136" t="str">
            <v>FRA19990502</v>
          </cell>
          <cell r="E136" t="str">
            <v>Junior</v>
          </cell>
        </row>
        <row r="137">
          <cell r="A137">
            <v>131</v>
          </cell>
          <cell r="B137" t="str">
            <v>SONNIC Simon</v>
          </cell>
          <cell r="C137" t="str">
            <v>CDC MAINE-ET-LOIRE DE LA FFC</v>
          </cell>
          <cell r="D137" t="str">
            <v>FRA19990427</v>
          </cell>
          <cell r="E137" t="str">
            <v>Junior</v>
          </cell>
        </row>
        <row r="138">
          <cell r="A138">
            <v>132</v>
          </cell>
          <cell r="B138" t="str">
            <v>VINCENT Mario</v>
          </cell>
          <cell r="C138" t="str">
            <v>CDC MAINE-ET-LOIRE DE LA FFC</v>
          </cell>
          <cell r="D138" t="str">
            <v>FRA19991228</v>
          </cell>
          <cell r="E138" t="str">
            <v>Junior</v>
          </cell>
        </row>
        <row r="139">
          <cell r="A139">
            <v>133</v>
          </cell>
          <cell r="B139" t="str">
            <v>VITRE Nicolas</v>
          </cell>
          <cell r="C139" t="str">
            <v>CDC MAINE-ET-LOIRE DE LA FFC</v>
          </cell>
          <cell r="D139" t="str">
            <v>FRA19991106</v>
          </cell>
          <cell r="E139" t="str">
            <v>Junior</v>
          </cell>
        </row>
        <row r="140">
          <cell r="A140">
            <v>134</v>
          </cell>
          <cell r="B140" t="str">
            <v>DENES Theo</v>
          </cell>
          <cell r="C140" t="str">
            <v>CYCLO CLUB ERNEEN</v>
          </cell>
          <cell r="D140" t="str">
            <v>FRA19990515</v>
          </cell>
          <cell r="E140" t="str">
            <v>Junior</v>
          </cell>
        </row>
        <row r="141">
          <cell r="A141">
            <v>135</v>
          </cell>
          <cell r="B141" t="str">
            <v>LALONNIER Baptiste</v>
          </cell>
          <cell r="C141" t="str">
            <v>CYCLO CLUB ERNEEN</v>
          </cell>
          <cell r="D141" t="str">
            <v>FRA19990225</v>
          </cell>
          <cell r="E141" t="str">
            <v>Junior</v>
          </cell>
        </row>
        <row r="142">
          <cell r="A142">
            <v>136</v>
          </cell>
          <cell r="B142" t="str">
            <v>SABLE Jules</v>
          </cell>
          <cell r="C142" t="str">
            <v>CYCLO CLUB ERNEEN</v>
          </cell>
          <cell r="D142" t="str">
            <v>FRA19990513</v>
          </cell>
          <cell r="E142" t="str">
            <v>Junior</v>
          </cell>
        </row>
        <row r="143">
          <cell r="A143">
            <v>137</v>
          </cell>
          <cell r="B143" t="str">
            <v>DOUBREMELLE Dorian</v>
          </cell>
          <cell r="C143" t="str">
            <v>ES CAEN</v>
          </cell>
          <cell r="D143" t="str">
            <v>FRA19981218</v>
          </cell>
          <cell r="E143" t="str">
            <v>Junior</v>
          </cell>
        </row>
        <row r="144">
          <cell r="A144">
            <v>138</v>
          </cell>
          <cell r="B144" t="str">
            <v>BEAUSSIRE Martin</v>
          </cell>
          <cell r="C144" t="str">
            <v>LA ROCHE SUR YON VENDEE CYCLISME</v>
          </cell>
          <cell r="D144" t="str">
            <v>FRA19990911</v>
          </cell>
          <cell r="E144" t="str">
            <v>Junior</v>
          </cell>
        </row>
        <row r="145">
          <cell r="A145">
            <v>139</v>
          </cell>
          <cell r="B145" t="str">
            <v>FORESTIER Clovis</v>
          </cell>
          <cell r="C145" t="str">
            <v>NANTES DOULON VS</v>
          </cell>
          <cell r="D145" t="str">
            <v>FRA19980119</v>
          </cell>
          <cell r="E145" t="str">
            <v>Junior</v>
          </cell>
        </row>
        <row r="146">
          <cell r="A146">
            <v>140</v>
          </cell>
          <cell r="B146" t="str">
            <v>LE MERDY Gwenvael</v>
          </cell>
          <cell r="C146" t="str">
            <v>TEAM U ANJOU 49</v>
          </cell>
          <cell r="D146" t="str">
            <v>FRA19990225</v>
          </cell>
          <cell r="E146" t="str">
            <v>Junior</v>
          </cell>
        </row>
        <row r="147">
          <cell r="A147">
            <v>141</v>
          </cell>
          <cell r="B147" t="str">
            <v>LEBOUCHER Arthur</v>
          </cell>
          <cell r="C147" t="str">
            <v>TEAM U ANJOU 49</v>
          </cell>
          <cell r="D147" t="str">
            <v>FRA19980911</v>
          </cell>
          <cell r="E147" t="str">
            <v>Junior</v>
          </cell>
        </row>
        <row r="148">
          <cell r="A148">
            <v>142</v>
          </cell>
          <cell r="B148" t="str">
            <v>MOURAUD Armand</v>
          </cell>
          <cell r="C148" t="str">
            <v>TEAM U ANJOU 49</v>
          </cell>
          <cell r="D148" t="str">
            <v>FRA19981028</v>
          </cell>
          <cell r="E148" t="str">
            <v>Junior</v>
          </cell>
        </row>
        <row r="149">
          <cell r="A149">
            <v>143</v>
          </cell>
          <cell r="B149" t="str">
            <v>THOMAS Kevin</v>
          </cell>
          <cell r="C149" t="str">
            <v>TEAM U ANJOU 49</v>
          </cell>
          <cell r="D149" t="str">
            <v>FRA19990814</v>
          </cell>
          <cell r="E149" t="str">
            <v>Junior</v>
          </cell>
        </row>
        <row r="150">
          <cell r="A150">
            <v>144</v>
          </cell>
          <cell r="B150" t="str">
            <v>FERRON Valentin</v>
          </cell>
          <cell r="C150" t="str">
            <v>U.V.POITIERS</v>
          </cell>
          <cell r="D150" t="str">
            <v>FRA19980208</v>
          </cell>
          <cell r="E150" t="str">
            <v>Junior</v>
          </cell>
        </row>
        <row r="151">
          <cell r="A151">
            <v>145</v>
          </cell>
          <cell r="B151" t="str">
            <v>GODEFROY Bastien</v>
          </cell>
          <cell r="C151" t="str">
            <v>UC BRICQUEBEC</v>
          </cell>
          <cell r="D151" t="str">
            <v>FRA19991207</v>
          </cell>
          <cell r="E151" t="str">
            <v>Junior</v>
          </cell>
        </row>
        <row r="152">
          <cell r="A152">
            <v>146</v>
          </cell>
          <cell r="B152" t="str">
            <v>MARIE Jordan</v>
          </cell>
          <cell r="C152" t="str">
            <v>UC BRICQUEBEC</v>
          </cell>
          <cell r="D152" t="str">
            <v>FRA19980502</v>
          </cell>
          <cell r="E152" t="str">
            <v>Junior</v>
          </cell>
        </row>
        <row r="153">
          <cell r="A153">
            <v>147</v>
          </cell>
          <cell r="B153" t="str">
            <v>POTIN Jérémie</v>
          </cell>
          <cell r="C153" t="str">
            <v>UC BRICQUEBEC</v>
          </cell>
          <cell r="D153" t="str">
            <v>FRA19990530</v>
          </cell>
          <cell r="E153" t="str">
            <v>Junior</v>
          </cell>
        </row>
        <row r="154">
          <cell r="A154">
            <v>148</v>
          </cell>
          <cell r="B154" t="str">
            <v>BABAITA Dan Mihai</v>
          </cell>
          <cell r="C154" t="str">
            <v>UC NANTES ATLANTIQUE</v>
          </cell>
          <cell r="D154" t="str">
            <v>ROU19981221</v>
          </cell>
          <cell r="E154" t="str">
            <v>Junior</v>
          </cell>
        </row>
        <row r="155">
          <cell r="A155">
            <v>149</v>
          </cell>
          <cell r="B155" t="str">
            <v>CAQUINEAU LE DROGO Soren</v>
          </cell>
          <cell r="C155" t="str">
            <v>UC NANTES ATLANTIQUE</v>
          </cell>
          <cell r="D155" t="str">
            <v>FRA19990922</v>
          </cell>
          <cell r="E155" t="str">
            <v>Junior</v>
          </cell>
        </row>
        <row r="156">
          <cell r="A156">
            <v>150</v>
          </cell>
          <cell r="B156" t="str">
            <v>CHANSON Quentin</v>
          </cell>
          <cell r="C156" t="str">
            <v>UC NANTES ATLANTIQUE</v>
          </cell>
          <cell r="D156" t="str">
            <v>FRA19991205</v>
          </cell>
          <cell r="E156" t="str">
            <v>Junior</v>
          </cell>
        </row>
        <row r="157">
          <cell r="A157">
            <v>151</v>
          </cell>
          <cell r="B157" t="str">
            <v>GARNIER Renan</v>
          </cell>
          <cell r="C157" t="str">
            <v>UC NANTES ATLANTIQUE</v>
          </cell>
          <cell r="D157" t="str">
            <v>FRA19980422</v>
          </cell>
          <cell r="E157" t="str">
            <v>Junior</v>
          </cell>
        </row>
        <row r="158">
          <cell r="A158">
            <v>152</v>
          </cell>
          <cell r="B158" t="str">
            <v>LE NY Jean Louis</v>
          </cell>
          <cell r="C158" t="str">
            <v>UC NANTES ATLANTIQUE</v>
          </cell>
          <cell r="D158" t="str">
            <v>FRA19980129</v>
          </cell>
          <cell r="E158" t="str">
            <v>Junior</v>
          </cell>
        </row>
        <row r="159">
          <cell r="A159">
            <v>153</v>
          </cell>
          <cell r="B159" t="str">
            <v>MARIAULT Axel</v>
          </cell>
          <cell r="C159" t="str">
            <v>UC NANTES ATLANTIQUE</v>
          </cell>
          <cell r="D159" t="str">
            <v>FRA19980607</v>
          </cell>
          <cell r="E159" t="str">
            <v>Junior</v>
          </cell>
        </row>
        <row r="160">
          <cell r="A160">
            <v>154</v>
          </cell>
          <cell r="B160" t="str">
            <v>ROQUAIN Louis</v>
          </cell>
          <cell r="C160" t="str">
            <v>UC NANTES ATLANTIQUE</v>
          </cell>
          <cell r="D160" t="str">
            <v>FRA19980504</v>
          </cell>
          <cell r="E160" t="str">
            <v>Junior</v>
          </cell>
        </row>
        <row r="161">
          <cell r="A161">
            <v>155</v>
          </cell>
          <cell r="B161" t="str">
            <v>GUITTON Valentin Joel</v>
          </cell>
          <cell r="C161" t="str">
            <v>US PONTCHATELAINE</v>
          </cell>
          <cell r="D161" t="str">
            <v>FRA19991229</v>
          </cell>
          <cell r="E161" t="str">
            <v>Junior</v>
          </cell>
        </row>
        <row r="162">
          <cell r="A162">
            <v>156</v>
          </cell>
          <cell r="B162" t="str">
            <v>LE CLAIRE Bryan</v>
          </cell>
          <cell r="C162" t="str">
            <v>US PONTCHATELAINE</v>
          </cell>
          <cell r="D162" t="str">
            <v>FRA19981205</v>
          </cell>
          <cell r="E162" t="str">
            <v>Junior</v>
          </cell>
        </row>
        <row r="163">
          <cell r="A163">
            <v>157</v>
          </cell>
          <cell r="B163" t="str">
            <v>DUBREIL Vitaly</v>
          </cell>
          <cell r="C163" t="str">
            <v>VC ETAMPES</v>
          </cell>
          <cell r="D163" t="str">
            <v>FRA19990326</v>
          </cell>
          <cell r="E163" t="str">
            <v>Junior</v>
          </cell>
        </row>
        <row r="164">
          <cell r="A164">
            <v>158</v>
          </cell>
          <cell r="B164" t="str">
            <v>AIRAUD Tristan</v>
          </cell>
          <cell r="C164" t="str">
            <v>VC SEBASTIENNAIS</v>
          </cell>
          <cell r="D164" t="str">
            <v>FRA19990613</v>
          </cell>
          <cell r="E164" t="str">
            <v>Junior</v>
          </cell>
        </row>
        <row r="165">
          <cell r="A165">
            <v>159</v>
          </cell>
          <cell r="B165" t="str">
            <v>BUREAU Elliott</v>
          </cell>
          <cell r="C165" t="str">
            <v>VC SEBASTIENNAIS</v>
          </cell>
          <cell r="D165" t="str">
            <v>FRA19990715</v>
          </cell>
          <cell r="E165" t="str">
            <v>Junior</v>
          </cell>
        </row>
        <row r="166">
          <cell r="A166">
            <v>160</v>
          </cell>
          <cell r="B166" t="str">
            <v>DEMESLAY Quentin</v>
          </cell>
          <cell r="C166" t="str">
            <v>VC SEBASTIENNAIS</v>
          </cell>
          <cell r="D166" t="str">
            <v>FRA19990728</v>
          </cell>
          <cell r="E166" t="str">
            <v>Junior</v>
          </cell>
        </row>
        <row r="167">
          <cell r="A167">
            <v>161</v>
          </cell>
          <cell r="B167" t="str">
            <v>LE FAOU Nicolas</v>
          </cell>
          <cell r="C167" t="str">
            <v>VC SEBASTIENNAIS</v>
          </cell>
          <cell r="D167" t="str">
            <v>FRA19981107</v>
          </cell>
          <cell r="E167" t="str">
            <v>Junior</v>
          </cell>
        </row>
        <row r="168">
          <cell r="A168">
            <v>162</v>
          </cell>
          <cell r="B168" t="str">
            <v>QUAIREAU BODARD Arthur</v>
          </cell>
          <cell r="C168" t="str">
            <v>VC SEBASTIENNAIS</v>
          </cell>
          <cell r="D168" t="str">
            <v>FRA19991222</v>
          </cell>
          <cell r="E168" t="str">
            <v>Junior</v>
          </cell>
        </row>
        <row r="169">
          <cell r="A169">
            <v>163</v>
          </cell>
          <cell r="B169" t="str">
            <v>BEAUGENDRE Axel</v>
          </cell>
          <cell r="C169" t="str">
            <v>VELO SPORT VALLETAIS</v>
          </cell>
          <cell r="D169" t="str">
            <v>FRA19980121</v>
          </cell>
          <cell r="E169" t="str">
            <v>Junior</v>
          </cell>
        </row>
        <row r="170">
          <cell r="A170">
            <v>164</v>
          </cell>
          <cell r="B170" t="str">
            <v>GOULET Florian</v>
          </cell>
          <cell r="C170" t="str">
            <v>VELO SPORT VALLETAIS</v>
          </cell>
          <cell r="D170" t="str">
            <v>FRA19990908</v>
          </cell>
          <cell r="E170" t="str">
            <v>Junior</v>
          </cell>
        </row>
        <row r="171">
          <cell r="A171">
            <v>165</v>
          </cell>
          <cell r="B171" t="str">
            <v>JOUSSEAUME Alan</v>
          </cell>
          <cell r="C171" t="str">
            <v>VELO SPORT VALLETAIS</v>
          </cell>
          <cell r="D171" t="str">
            <v>FRA19980803</v>
          </cell>
          <cell r="E171" t="str">
            <v>Junior</v>
          </cell>
        </row>
        <row r="172">
          <cell r="A172">
            <v>166</v>
          </cell>
          <cell r="B172" t="str">
            <v>SALLAYONNEL Dylan</v>
          </cell>
          <cell r="C172" t="str">
            <v>VELO SPORT VALLETAIS</v>
          </cell>
          <cell r="D172" t="str">
            <v>FRA19980904</v>
          </cell>
          <cell r="E172" t="str">
            <v>Junior</v>
          </cell>
        </row>
        <row r="173">
          <cell r="A173">
            <v>167</v>
          </cell>
          <cell r="B173" t="str">
            <v>TERRIEN Arthur</v>
          </cell>
          <cell r="C173" t="str">
            <v>VELO SPORT VALLETAIS</v>
          </cell>
          <cell r="D173" t="str">
            <v>FRA19990426</v>
          </cell>
          <cell r="E173" t="str">
            <v>Junior</v>
          </cell>
        </row>
        <row r="174">
          <cell r="A174">
            <v>168</v>
          </cell>
          <cell r="B174" t="str">
            <v>TESSON Jason</v>
          </cell>
          <cell r="C174" t="str">
            <v>VELO SPORT VALLETAIS</v>
          </cell>
          <cell r="D174" t="str">
            <v>FRA19980109</v>
          </cell>
          <cell r="E174" t="str">
            <v>Junior</v>
          </cell>
        </row>
        <row r="175">
          <cell r="A175">
            <v>169</v>
          </cell>
          <cell r="B175" t="str">
            <v>DRANSART Maxime</v>
          </cell>
          <cell r="C175" t="str">
            <v>TEAM PAYS DE DINAN</v>
          </cell>
          <cell r="D175" t="str">
            <v>FRA19980822</v>
          </cell>
          <cell r="E175" t="str">
            <v>Junior</v>
          </cell>
        </row>
        <row r="176">
          <cell r="A176">
            <v>170</v>
          </cell>
          <cell r="B176" t="str">
            <v>KELLY Jacob</v>
          </cell>
          <cell r="C176" t="str">
            <v>TEAM MASSY UNITE</v>
          </cell>
          <cell r="D176" t="str">
            <v>BAR19990829</v>
          </cell>
          <cell r="E176" t="str">
            <v>Junior</v>
          </cell>
        </row>
        <row r="177">
          <cell r="A177">
            <v>171</v>
          </cell>
          <cell r="B177" t="str">
            <v>CHARLES Etienne</v>
          </cell>
          <cell r="C177" t="str">
            <v>VELOCE VANNETAIS C.</v>
          </cell>
          <cell r="D177" t="str">
            <v>FRA19980220</v>
          </cell>
          <cell r="E177" t="str">
            <v>Junior</v>
          </cell>
        </row>
        <row r="178">
          <cell r="A178">
            <v>172</v>
          </cell>
        </row>
        <row r="179">
          <cell r="A179">
            <v>173</v>
          </cell>
        </row>
        <row r="180">
          <cell r="A180">
            <v>174</v>
          </cell>
        </row>
        <row r="181">
          <cell r="A181">
            <v>175</v>
          </cell>
        </row>
        <row r="182">
          <cell r="A182">
            <v>176</v>
          </cell>
        </row>
        <row r="183">
          <cell r="A183">
            <v>177</v>
          </cell>
        </row>
        <row r="184">
          <cell r="A184">
            <v>178</v>
          </cell>
        </row>
        <row r="185">
          <cell r="A185">
            <v>179</v>
          </cell>
        </row>
        <row r="186">
          <cell r="A186">
            <v>180</v>
          </cell>
        </row>
        <row r="187">
          <cell r="A187">
            <v>181</v>
          </cell>
        </row>
        <row r="188">
          <cell r="A188">
            <v>182</v>
          </cell>
        </row>
        <row r="189">
          <cell r="A189">
            <v>183</v>
          </cell>
        </row>
        <row r="190">
          <cell r="A190">
            <v>184</v>
          </cell>
        </row>
        <row r="191">
          <cell r="A191">
            <v>185</v>
          </cell>
        </row>
        <row r="192">
          <cell r="A192">
            <v>186</v>
          </cell>
        </row>
        <row r="193">
          <cell r="A193">
            <v>187</v>
          </cell>
        </row>
        <row r="194">
          <cell r="A194">
            <v>188</v>
          </cell>
        </row>
        <row r="195">
          <cell r="A195">
            <v>189</v>
          </cell>
        </row>
        <row r="196">
          <cell r="A196">
            <v>190</v>
          </cell>
        </row>
        <row r="197">
          <cell r="A197">
            <v>191</v>
          </cell>
        </row>
        <row r="198">
          <cell r="A198">
            <v>192</v>
          </cell>
        </row>
        <row r="199">
          <cell r="A199">
            <v>193</v>
          </cell>
        </row>
        <row r="200">
          <cell r="A200">
            <v>194</v>
          </cell>
        </row>
        <row r="201">
          <cell r="A201">
            <v>195</v>
          </cell>
        </row>
        <row r="202">
          <cell r="A202">
            <v>196</v>
          </cell>
        </row>
        <row r="203">
          <cell r="A203">
            <v>197</v>
          </cell>
        </row>
        <row r="204">
          <cell r="A204">
            <v>198</v>
          </cell>
        </row>
        <row r="205">
          <cell r="A205">
            <v>199</v>
          </cell>
        </row>
        <row r="206">
          <cell r="A206">
            <v>200</v>
          </cell>
        </row>
      </sheetData>
      <sheetData sheetId="1" refreshError="1"/>
      <sheetData sheetId="2" refreshError="1"/>
      <sheetData sheetId="3" refreshError="1"/>
      <sheetData sheetId="4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D5FF3-2038-414E-B07B-609FF8A129A2}">
  <sheetPr codeName="Feuil5">
    <tabColor theme="5" tint="0.39997558519241921"/>
    <pageSetUpPr fitToPage="1"/>
  </sheetPr>
  <dimension ref="A1:BG207"/>
  <sheetViews>
    <sheetView showGridLines="0" showZeros="0" tabSelected="1" topLeftCell="B1" zoomScale="70" zoomScaleNormal="70" workbookViewId="0">
      <pane ySplit="7" topLeftCell="A8" activePane="bottomLeft" state="frozen"/>
      <selection activeCell="B1" sqref="B1"/>
      <selection pane="bottomLeft" activeCell="F8" sqref="F8"/>
    </sheetView>
  </sheetViews>
  <sheetFormatPr baseColWidth="10" defaultRowHeight="15" x14ac:dyDescent="0.2"/>
  <cols>
    <col min="1" max="1" width="9" style="6" hidden="1" customWidth="1"/>
    <col min="2" max="2" width="6.85546875" style="6" customWidth="1"/>
    <col min="3" max="3" width="8.85546875" style="6" customWidth="1"/>
    <col min="4" max="6" width="5.28515625" style="6" customWidth="1"/>
    <col min="7" max="7" width="9.7109375" style="18" hidden="1" customWidth="1"/>
    <col min="8" max="8" width="18.5703125" style="6" hidden="1" customWidth="1"/>
    <col min="9" max="9" width="22.5703125" style="6" customWidth="1"/>
    <col min="10" max="10" width="28.5703125" style="6" customWidth="1"/>
    <col min="11" max="11" width="32.140625" style="6" customWidth="1"/>
    <col min="12" max="12" width="12.28515625" style="6" bestFit="1" customWidth="1"/>
    <col min="13" max="13" width="13.85546875" style="6" customWidth="1"/>
    <col min="14" max="14" width="16.28515625" style="6" customWidth="1"/>
    <col min="15" max="15" width="6.7109375" style="90" bestFit="1" customWidth="1"/>
    <col min="16" max="17" width="7.42578125" style="90" customWidth="1"/>
    <col min="18" max="18" width="9.7109375" style="6" customWidth="1"/>
    <col min="19" max="19" width="32.5703125" style="6" hidden="1" customWidth="1"/>
    <col min="20" max="20" width="11.42578125" style="6" hidden="1" customWidth="1"/>
    <col min="21" max="21" width="7.5703125" style="6" hidden="1" customWidth="1"/>
    <col min="22" max="22" width="32.5703125" style="6" hidden="1" customWidth="1"/>
    <col min="23" max="34" width="11.42578125" style="6" hidden="1" customWidth="1"/>
    <col min="35" max="35" width="4.42578125" style="5" hidden="1" customWidth="1"/>
    <col min="36" max="36" width="5.28515625" style="6" hidden="1" customWidth="1"/>
    <col min="37" max="37" width="11.42578125" style="6" hidden="1" customWidth="1"/>
    <col min="38" max="38" width="25.5703125" style="6" hidden="1" customWidth="1"/>
    <col min="39" max="48" width="11.42578125" style="6" hidden="1" customWidth="1"/>
    <col min="49" max="49" width="17" style="7" bestFit="1" customWidth="1"/>
    <col min="50" max="59" width="6.42578125" style="6" customWidth="1"/>
    <col min="60" max="60" width="3.7109375" style="6" customWidth="1"/>
    <col min="61" max="61" width="6.7109375" style="6" customWidth="1"/>
    <col min="62" max="70" width="5.140625" style="6" customWidth="1"/>
    <col min="71" max="16384" width="11.42578125" style="6"/>
  </cols>
  <sheetData>
    <row r="1" spans="1:59" ht="20.45" customHeight="1" x14ac:dyDescent="0.2">
      <c r="A1" s="1" t="s">
        <v>0</v>
      </c>
      <c r="B1" s="2"/>
      <c r="C1" s="2"/>
      <c r="D1" s="2" t="str">
        <f>'[1]Données épreuves'!$B15</f>
        <v>C5024278010 - MENESPLET "Cadets"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X1" s="8"/>
      <c r="AY1" s="8"/>
      <c r="AZ1" s="8"/>
      <c r="BA1" s="8"/>
      <c r="BB1" s="8"/>
      <c r="BC1" s="8"/>
      <c r="BD1" s="8"/>
      <c r="BE1" s="8"/>
      <c r="BF1" s="8"/>
      <c r="BG1" s="8"/>
    </row>
    <row r="2" spans="1:59" ht="26.25" customHeight="1" thickBot="1" x14ac:dyDescent="0.25">
      <c r="A2" s="9"/>
      <c r="B2" s="1" t="s">
        <v>1</v>
      </c>
      <c r="C2" s="2"/>
      <c r="D2" s="10" t="str">
        <f>'[1]Données épreuves'!B17</f>
        <v>Cadets</v>
      </c>
      <c r="E2" s="10"/>
      <c r="F2" s="10"/>
      <c r="G2" s="10"/>
      <c r="H2" s="10"/>
      <c r="I2" s="10"/>
      <c r="J2" s="11">
        <f>'[1]Données épreuves'!B22*'[1]Données épreuves'!B23</f>
        <v>61.2</v>
      </c>
      <c r="K2" s="11" t="s">
        <v>2</v>
      </c>
      <c r="L2" s="12">
        <f>[1]Engagés!I8</f>
        <v>23</v>
      </c>
      <c r="M2" s="13" t="s">
        <v>3</v>
      </c>
      <c r="N2" s="13"/>
      <c r="O2" s="13"/>
      <c r="P2" s="14">
        <f>COUNTA(C8:C207)</f>
        <v>22</v>
      </c>
      <c r="Q2" s="14"/>
      <c r="R2" s="15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7"/>
      <c r="AJ2" s="18"/>
      <c r="AK2" s="18"/>
      <c r="AL2" s="17"/>
      <c r="AM2" s="17"/>
      <c r="AN2" s="17"/>
      <c r="AO2" s="18"/>
      <c r="AP2" s="18"/>
      <c r="AQ2" s="18"/>
      <c r="AR2" s="18"/>
      <c r="AS2" s="18"/>
      <c r="AT2" s="18"/>
      <c r="AX2" s="19"/>
      <c r="AY2" s="19"/>
      <c r="AZ2" s="19"/>
      <c r="BA2" s="19"/>
      <c r="BB2" s="19"/>
      <c r="BC2" s="19"/>
      <c r="BD2" s="19"/>
      <c r="BE2" s="19"/>
      <c r="BF2" s="19"/>
      <c r="BG2" s="19"/>
    </row>
    <row r="3" spans="1:59" ht="26.25" customHeight="1" thickTop="1" thickBot="1" x14ac:dyDescent="0.25">
      <c r="A3" s="20"/>
      <c r="B3" s="9" t="s">
        <v>4</v>
      </c>
      <c r="C3" s="21"/>
      <c r="D3" s="22">
        <f>IF(H8="","",IF(H8&gt;0,$J$2/$H$8/24,""))</f>
        <v>33.843317972350235</v>
      </c>
      <c r="E3" s="22"/>
      <c r="F3" s="23" t="s">
        <v>5</v>
      </c>
      <c r="G3" s="24"/>
      <c r="H3" s="25"/>
      <c r="I3" s="25" t="str">
        <f xml:space="preserve"> CONCATENATE(" pour ",$J$2," km")</f>
        <v xml:space="preserve"> pour 61,2 km</v>
      </c>
      <c r="J3" s="24"/>
      <c r="K3" s="26" t="s">
        <v>6</v>
      </c>
      <c r="L3" s="27">
        <f>IF(H8="","",($H8*$P3)+$H8)</f>
        <v>8.1375000000000003E-2</v>
      </c>
      <c r="M3" s="28" t="s">
        <v>7</v>
      </c>
      <c r="N3" s="27">
        <f>IF(H8="","",($H$8*$P$3))</f>
        <v>6.0277777777777777E-3</v>
      </c>
      <c r="O3" s="29" t="s">
        <v>8</v>
      </c>
      <c r="P3" s="30">
        <v>0.08</v>
      </c>
      <c r="Q3" s="31"/>
      <c r="R3" s="32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7"/>
      <c r="AJ3" s="18"/>
      <c r="AK3" s="18"/>
      <c r="AL3" s="17"/>
      <c r="AM3" s="17"/>
      <c r="AN3" s="17"/>
      <c r="AO3" s="18"/>
      <c r="AP3" s="18"/>
      <c r="AQ3" s="18"/>
      <c r="AR3" s="18"/>
      <c r="AS3" s="18"/>
      <c r="AT3" s="18"/>
      <c r="AX3" s="19"/>
      <c r="AY3" s="19"/>
      <c r="AZ3" s="19"/>
      <c r="BA3" s="19"/>
      <c r="BB3" s="19"/>
      <c r="BC3" s="19"/>
      <c r="BD3" s="19"/>
      <c r="BE3" s="19"/>
      <c r="BF3" s="19"/>
      <c r="BG3" s="19"/>
    </row>
    <row r="4" spans="1:59" ht="21.75" customHeight="1" thickTop="1" thickBot="1" x14ac:dyDescent="0.25">
      <c r="A4" s="20"/>
      <c r="B4" s="33"/>
      <c r="C4" s="34" t="s">
        <v>9</v>
      </c>
      <c r="D4" s="35" t="s">
        <v>10</v>
      </c>
      <c r="E4" s="36"/>
      <c r="F4" s="36"/>
      <c r="G4" s="36"/>
      <c r="H4" s="36"/>
      <c r="I4" s="36"/>
      <c r="J4" s="36"/>
      <c r="K4" s="37" t="s">
        <v>11</v>
      </c>
      <c r="L4" s="38" t="s">
        <v>12</v>
      </c>
      <c r="M4" s="38"/>
      <c r="N4" s="38"/>
      <c r="O4" s="38"/>
      <c r="P4" s="38"/>
      <c r="Q4" s="38"/>
      <c r="R4" s="38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40"/>
      <c r="AX4" s="19"/>
      <c r="AY4" s="19"/>
      <c r="AZ4" s="19"/>
      <c r="BA4" s="19"/>
      <c r="BB4" s="19"/>
      <c r="BC4" s="19"/>
      <c r="BD4" s="19"/>
      <c r="BE4" s="19"/>
      <c r="BF4" s="19"/>
      <c r="BG4" s="19"/>
    </row>
    <row r="5" spans="1:59" ht="21.75" customHeight="1" thickBot="1" x14ac:dyDescent="0.25">
      <c r="A5" s="20"/>
      <c r="B5" s="41"/>
      <c r="C5" s="42" t="s">
        <v>9</v>
      </c>
      <c r="D5" s="43" t="s">
        <v>13</v>
      </c>
      <c r="E5" s="44"/>
      <c r="F5" s="44"/>
      <c r="G5" s="44"/>
      <c r="H5" s="44"/>
      <c r="I5" s="44"/>
      <c r="J5" s="44"/>
      <c r="K5" s="45"/>
      <c r="L5" s="46"/>
      <c r="M5" s="46"/>
      <c r="N5" s="46"/>
      <c r="O5" s="46"/>
      <c r="P5" s="46"/>
      <c r="Q5" s="46"/>
      <c r="R5" s="46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40"/>
      <c r="AX5" s="19"/>
      <c r="AY5" s="19"/>
      <c r="AZ5" s="19"/>
      <c r="BA5" s="19"/>
      <c r="BB5" s="19"/>
      <c r="BC5" s="19"/>
      <c r="BD5" s="19"/>
      <c r="BE5" s="19"/>
      <c r="BF5" s="19"/>
      <c r="BG5" s="19"/>
    </row>
    <row r="6" spans="1:59" ht="16.5" customHeight="1" x14ac:dyDescent="0.2">
      <c r="A6" s="47" t="s">
        <v>14</v>
      </c>
      <c r="B6" s="48" t="s">
        <v>15</v>
      </c>
      <c r="C6" s="48" t="s">
        <v>16</v>
      </c>
      <c r="D6" s="49" t="s">
        <v>17</v>
      </c>
      <c r="E6" s="50"/>
      <c r="F6" s="51"/>
      <c r="G6" s="48" t="s">
        <v>18</v>
      </c>
      <c r="H6" s="48" t="s">
        <v>17</v>
      </c>
      <c r="I6" s="52" t="s">
        <v>19</v>
      </c>
      <c r="J6" s="53" t="s">
        <v>20</v>
      </c>
      <c r="K6" s="53" t="s">
        <v>21</v>
      </c>
      <c r="L6" s="48" t="s">
        <v>22</v>
      </c>
      <c r="M6" s="48" t="s">
        <v>23</v>
      </c>
      <c r="N6" s="53" t="s">
        <v>24</v>
      </c>
      <c r="O6" s="48" t="s">
        <v>25</v>
      </c>
      <c r="P6" s="54" t="s">
        <v>26</v>
      </c>
      <c r="Q6" s="54" t="s">
        <v>27</v>
      </c>
      <c r="R6" s="48" t="s">
        <v>28</v>
      </c>
      <c r="S6" s="55"/>
      <c r="T6" s="55" t="s">
        <v>29</v>
      </c>
      <c r="U6" s="55" t="s">
        <v>30</v>
      </c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6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W6" s="57"/>
      <c r="AX6" s="19"/>
      <c r="AY6" s="19"/>
      <c r="AZ6" s="19"/>
      <c r="BA6" s="19"/>
      <c r="BB6" s="19"/>
      <c r="BC6" s="19"/>
      <c r="BD6" s="19"/>
      <c r="BE6" s="19"/>
      <c r="BF6" s="19"/>
      <c r="BG6" s="19"/>
    </row>
    <row r="7" spans="1:59" ht="18" customHeight="1" thickBot="1" x14ac:dyDescent="0.25">
      <c r="A7" s="47"/>
      <c r="B7" s="58"/>
      <c r="C7" s="58"/>
      <c r="D7" s="59" t="s">
        <v>31</v>
      </c>
      <c r="E7" s="59" t="s">
        <v>32</v>
      </c>
      <c r="F7" s="59" t="s">
        <v>33</v>
      </c>
      <c r="G7" s="58"/>
      <c r="H7" s="58"/>
      <c r="I7" s="60"/>
      <c r="J7" s="61"/>
      <c r="K7" s="61"/>
      <c r="L7" s="58"/>
      <c r="M7" s="58"/>
      <c r="N7" s="61"/>
      <c r="O7" s="58"/>
      <c r="P7" s="58"/>
      <c r="Q7" s="58"/>
      <c r="R7" s="58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6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X7" s="62" t="s">
        <v>34</v>
      </c>
      <c r="AY7" s="63"/>
      <c r="AZ7" s="63"/>
      <c r="BA7" s="63"/>
      <c r="BB7" s="63"/>
      <c r="BC7" s="63"/>
      <c r="BD7" s="63"/>
      <c r="BE7" s="63"/>
      <c r="BF7" s="63"/>
      <c r="BG7" s="64"/>
    </row>
    <row r="8" spans="1:59" ht="19.149999999999999" customHeight="1" thickTop="1" x14ac:dyDescent="0.2">
      <c r="A8" s="65">
        <f t="shared" ref="A8:A71" si="0">IF(B8&lt;1,1000,(IF(AJ8=B8,B8,(20100-SUM($AJ$8:$AJ$207))/(COUNTIF($AJ$8:$AJ$207,"T")))))</f>
        <v>1</v>
      </c>
      <c r="B8" s="66">
        <v>1</v>
      </c>
      <c r="C8" s="67">
        <v>1</v>
      </c>
      <c r="D8" s="68">
        <v>1</v>
      </c>
      <c r="E8" s="68">
        <v>48</v>
      </c>
      <c r="F8" s="68">
        <v>30</v>
      </c>
      <c r="G8" s="69" t="str">
        <f>IF(ISNA(IF($C8&gt;0,(VLOOKUP($C8,[1]Engagés!$C$10:$K$509,3,FALSE))," ")),"",(IF($C8&gt;0,(VLOOKUP($C8,[1]Engagés!$C$10:$K$509,3,FALSE))," ")))</f>
        <v>x</v>
      </c>
      <c r="H8" s="70">
        <f t="shared" ref="H8:H15" si="1">IF(C8&gt;0,TIME(IF(LEN(D8)&gt;0,D8,HOUR(H7)),IF(LEN(E8)&gt;0,E8,MINUTE(H7)),IF(LEN(F8)&gt;0,F8,SECOND(H7))),IF(C8="",H7,""))</f>
        <v>7.5347222222222218E-2</v>
      </c>
      <c r="I8" s="71" t="str">
        <f>IF(ISNA(IF($C8&gt;0,(VLOOKUP($C8,[1]Engagés!$C$10:$K$509,6,FALSE))," ")),"",(IF($C8&gt;0,(VLOOKUP($C8,[1]Engagés!$C$10:$K$509,6,FALSE))," ")))</f>
        <v>CUMENAL</v>
      </c>
      <c r="J8" s="71" t="str">
        <f>IF(ISNA(IF($C8&gt;0,(VLOOKUP($C8,[1]Engagés!$C$10:$K$509,7,FALSE))," ")),"",(IF($C8&gt;0,(VLOOKUP($C8,[1]Engagés!$C$10:$K$509,7,FALSE))," ")))</f>
        <v>Lucas</v>
      </c>
      <c r="K8" s="71" t="str">
        <f>IF(ISNA(IF($C8&gt;0,(VLOOKUP($C8,[1]Engagés!$C$10:$K$509,8,FALSE))," ")),"",(IF($C8&gt;0,(VLOOKUP($C8,[1]Engagés!$C$10:$K$509,8,FALSE))," ")))</f>
        <v>CC PERIGUEUX DORDOGNE</v>
      </c>
      <c r="L8" s="72" t="str">
        <f>IF(ISNA(IF($C8&gt;0,(VLOOKUP($C8,[1]Engagés!$C$10:$K$509,5,FALSE))," ")),"",(IF($C8&gt;0,(VLOOKUP($C8,[1]Engagés!$C$10:$K$509,5,FALSE))," ")))</f>
        <v>50242580257</v>
      </c>
      <c r="M8" s="72">
        <f>IF(ISNA(IF($C8&gt;0,(VLOOKUP($C8,[1]Engagés!$C$10:$K$509,4,FALSE))," ")),"",(IF($C8&gt;0,(VLOOKUP($C8,[1]Engagés!$C$10:$K$509,4,FALSE))," ")))</f>
        <v>0</v>
      </c>
      <c r="N8" s="71" t="str">
        <f>IF(ISNA(IF($C8&gt;0,(VLOOKUP($C8,[1]Engagés!$C$10:$K$509,9,FALSE))," ")),"",(IF($C8&gt;0,(VLOOKUP($C8,[1]Engagés!$C$10:$K$509,9,FALSE))," ")))</f>
        <v>Cadet</v>
      </c>
      <c r="O8" s="73" t="str">
        <f>IF(ISNA(IF($C8&gt;0,(VLOOKUP($C8,[1]Engagés!$C$10:$N$509,10,FALSE))," ")),"",(IF($C8&gt;0,(VLOOKUP($C8,[1]Engagés!$C$10:$N$509,10,FALSE))," ")))</f>
        <v/>
      </c>
      <c r="P8" s="72" t="str">
        <f ca="1">IF(ISNA(IF($C8&gt;0,(VLOOKUP($C8,[1]Engagés!$C$10:$N$509,12,FALSE))," ")),"",(IF($C8&gt;0,(VLOOKUP($C8,[1]Engagés!$C$10:$N$509,12,FALSE))," ")))</f>
        <v>C2</v>
      </c>
      <c r="Q8" s="72" t="str">
        <f>IF(ISNA(IF($C8&gt;0,(VLOOKUP($C8,[1]Engagés!$C$10:$N$509,11,FALSE))," ")),"",(IF($C8&gt;0,(VLOOKUP($C8,[1]Engagés!$C$10:$N$509,11,FALSE))," ")))</f>
        <v/>
      </c>
      <c r="R8" s="74">
        <f>IF(C8&gt;0,H8,"")</f>
        <v>7.5347222222222218E-2</v>
      </c>
      <c r="S8" s="75" t="str">
        <f>IF(COUNTIF($K$8:$K8,$K8)&lt;2,$K8," ")</f>
        <v>CC PERIGUEUX DORDOGNE</v>
      </c>
      <c r="T8" s="75">
        <f t="shared" ref="T8:T71" si="2">IF(S8=K8,A8,"")</f>
        <v>1</v>
      </c>
      <c r="U8" s="76">
        <f t="shared" ref="U8:U71" si="3">IF(S8=K8,R8,"")</f>
        <v>7.5347222222222218E-2</v>
      </c>
      <c r="V8" s="75" t="str">
        <f>IF(COUNTIF($K$8:$K8,$K8)&lt;3,$K8," ")</f>
        <v>CC PERIGUEUX DORDOGNE</v>
      </c>
      <c r="W8" s="75">
        <f t="shared" ref="W8:W15" si="4">IF(V8=$K8,$A8,"")</f>
        <v>1</v>
      </c>
      <c r="X8" s="75">
        <f t="shared" ref="X8:X71" si="5">IF(V8=$K8,$R8,"")</f>
        <v>7.5347222222222218E-2</v>
      </c>
      <c r="Y8" s="18" t="str">
        <f t="shared" ref="Y8:Y15" si="6">IF(V8=S8,"",V8)</f>
        <v/>
      </c>
      <c r="Z8" s="18">
        <f t="shared" ref="Z8:Z15" si="7">IF(Y8=$K8,$A8,1000)</f>
        <v>1000</v>
      </c>
      <c r="AA8" s="18">
        <f t="shared" ref="AA8:AA71" si="8">IF(Y8=$K8,$R8,1000)</f>
        <v>1000</v>
      </c>
      <c r="AB8" s="75" t="str">
        <f>IF(COUNTIF($K$8:$K8,S8)&lt;4,$K8," ")</f>
        <v>CC PERIGUEUX DORDOGNE</v>
      </c>
      <c r="AC8" s="75">
        <f t="shared" ref="AC8:AC15" si="9">IF(AB8=$K8,$A8,"")</f>
        <v>1</v>
      </c>
      <c r="AD8" s="75">
        <f t="shared" ref="AD8:AD71" si="10">IF(AB8=$K8,$R8,"")</f>
        <v>7.5347222222222218E-2</v>
      </c>
      <c r="AE8" s="18" t="str">
        <f t="shared" ref="AE8:AE15" si="11">IF(AB8=S8,"",AB8)</f>
        <v/>
      </c>
      <c r="AF8" s="18" t="str">
        <f t="shared" ref="AF8:AF15" si="12">IF(AE8=Y8,"",AB8)</f>
        <v/>
      </c>
      <c r="AG8" s="75" t="str">
        <f t="shared" ref="AG8:AG15" si="13">IF(AF8=$K8,$A8,"")</f>
        <v/>
      </c>
      <c r="AH8" s="75" t="str">
        <f t="shared" ref="AH8:AH71" si="14">IF(AF8=$K8,$R8,"")</f>
        <v/>
      </c>
      <c r="AI8" s="77" t="str">
        <f t="shared" ref="AI8:AI71" si="15">IF(COUNTIF($C$8:$C$207,C8)&gt;1,"X"," ")</f>
        <v xml:space="preserve"> </v>
      </c>
      <c r="AJ8" s="78">
        <f t="shared" ref="AJ8:AJ71" si="16">IF(COUNTIF($B$8:$B$207,B8)&gt;1,"T",B8)</f>
        <v>1</v>
      </c>
      <c r="AK8" s="79">
        <v>8</v>
      </c>
      <c r="AL8" s="80" t="e">
        <f>#REF!</f>
        <v>#REF!</v>
      </c>
      <c r="AM8" s="81" t="e">
        <f t="shared" ref="AM8:AM71" si="17">IF($AL8="",1000,(IF(ISNA(VLOOKUP($AL8,$S$8:$V$207,2,FALSE)),1000,VLOOKUP($AL8,$S$8:$V$207,2,FALSE))))</f>
        <v>#REF!</v>
      </c>
      <c r="AN8" s="82" t="e">
        <f t="shared" ref="AN8:AN71" si="18">IF($AL8="",1000,(IF(ISNA(VLOOKUP($AL8,$S$8:$V$207,3,FALSE)),1000,VLOOKUP($AL8,$S$8:$V$207,3,FALSE))))</f>
        <v>#REF!</v>
      </c>
      <c r="AO8" s="81" t="e">
        <f t="shared" ref="AO8:AO71" si="19">IF($AL8="",1000,(IF(ISNA(VLOOKUP($AL8,$Y$8:$AA$207,2,FALSE)),1000,VLOOKUP($AL8,$Y$8:$AA$207,2,FALSE))))</f>
        <v>#REF!</v>
      </c>
      <c r="AP8" s="82" t="e">
        <f t="shared" ref="AP8:AP71" si="20">IF($AL8="",1000,(IF(ISNA(VLOOKUP($AL8,$Y$8:$AA$207,3,FALSE)),1000,VLOOKUP($AL8,$Y$8:$AA$207,3,FALSE))))</f>
        <v>#REF!</v>
      </c>
      <c r="AQ8" s="81" t="e">
        <f t="shared" ref="AQ8:AQ71" si="21">IF($AL8="",1000,(IF(ISNA(VLOOKUP($AL8,$AF$8:$AH$207,2,FALSE)),1000,VLOOKUP($AL8,$AF$8:$AH$207,2,FALSE))))</f>
        <v>#REF!</v>
      </c>
      <c r="AR8" s="82" t="e">
        <f t="shared" ref="AR8:AR71" si="22">IF($AL8="",1000,(IF(ISNA(VLOOKUP($AL8,$AF$8:$AH$207,3,FALSE)),1000,VLOOKUP($AL8,$AF$8:$AH$207,3,FALSE))))</f>
        <v>#REF!</v>
      </c>
      <c r="AS8" s="83" t="e">
        <f t="shared" ref="AS8:AS15" si="23">IF(AL8=" "," ",IF($AL8&gt;0,SUM(AM8+AO8+AQ8)," "))</f>
        <v>#REF!</v>
      </c>
      <c r="AT8" s="84" t="e">
        <f t="shared" ref="AT8:AT15" si="24">IF(AL8=" "," ",IF($AL8&gt;0,SUM(AN8+AP8+AR8)," "))</f>
        <v>#REF!</v>
      </c>
      <c r="AW8" s="85" t="str">
        <f t="shared" ref="AW8:AW71" si="25">IF(C8="","",IF(G8=0,"Non partant",IF(LEN(I8)=0,"Dossard Inconnu",IF(H8&gt;=$L$3,"Hors délai",""))))</f>
        <v/>
      </c>
      <c r="AX8" s="86">
        <f>'[1]Liste des partants FFC'!C7</f>
        <v>1</v>
      </c>
      <c r="AY8" s="86">
        <f>'[1]Liste des partants FFC'!C8</f>
        <v>2</v>
      </c>
      <c r="AZ8" s="86">
        <f>'[1]Liste des partants FFC'!C9</f>
        <v>3</v>
      </c>
      <c r="BA8" s="86">
        <f>'[1]Liste des partants FFC'!C10</f>
        <v>4</v>
      </c>
      <c r="BB8" s="86">
        <f>'[1]Liste des partants FFC'!C11</f>
        <v>5</v>
      </c>
      <c r="BC8" s="86">
        <f>'[1]Liste des partants FFC'!C12</f>
        <v>6</v>
      </c>
      <c r="BD8" s="86">
        <f>'[1]Liste des partants FFC'!C13</f>
        <v>7</v>
      </c>
      <c r="BE8" s="86">
        <f>'[1]Liste des partants FFC'!C14</f>
        <v>8</v>
      </c>
      <c r="BF8" s="86">
        <f>'[1]Liste des partants FFC'!C15</f>
        <v>9</v>
      </c>
      <c r="BG8" s="86">
        <f>'[1]Liste des partants FFC'!C16</f>
        <v>10</v>
      </c>
    </row>
    <row r="9" spans="1:59" ht="19.149999999999999" customHeight="1" x14ac:dyDescent="0.2">
      <c r="A9" s="65">
        <f t="shared" si="0"/>
        <v>2</v>
      </c>
      <c r="B9" s="87">
        <v>2</v>
      </c>
      <c r="C9" s="87">
        <v>7</v>
      </c>
      <c r="D9" s="68"/>
      <c r="E9" s="68"/>
      <c r="F9" s="68"/>
      <c r="G9" s="69" t="str">
        <f>IF(ISNA(IF($C9&gt;0,(VLOOKUP($C9,[1]Engagés!$C$10:$K$509,3,FALSE))," ")),"",(IF($C9&gt;0,(VLOOKUP($C9,[1]Engagés!$C$10:$K$509,3,FALSE))," ")))</f>
        <v>x</v>
      </c>
      <c r="H9" s="70">
        <f t="shared" si="1"/>
        <v>7.5347222222222218E-2</v>
      </c>
      <c r="I9" s="71" t="str">
        <f>IF(ISNA(IF($C9&gt;0,(VLOOKUP($C9,[1]Engagés!$C$10:$K$509,6,FALSE))," ")),"",(IF($C9&gt;0,(VLOOKUP($C9,[1]Engagés!$C$10:$K$509,6,FALSE))," ")))</f>
        <v>ROMMENS</v>
      </c>
      <c r="J9" s="71" t="str">
        <f>IF(ISNA(IF($C9&gt;0,(VLOOKUP($C9,[1]Engagés!$C$10:$K$509,7,FALSE))," ")),"",(IF($C9&gt;0,(VLOOKUP($C9,[1]Engagés!$C$10:$K$509,7,FALSE))," ")))</f>
        <v>Khelyan</v>
      </c>
      <c r="K9" s="71" t="str">
        <f>IF(ISNA(IF($C9&gt;0,(VLOOKUP($C9,[1]Engagés!$C$10:$K$509,8,FALSE))," ")),"",(IF($C9&gt;0,(VLOOKUP($C9,[1]Engagés!$C$10:$K$509,8,FALSE))," ")))</f>
        <v>EVCC BERGERAC</v>
      </c>
      <c r="L9" s="72" t="str">
        <f>IF(ISNA(IF($C9&gt;0,(VLOOKUP($C9,[1]Engagés!$C$10:$K$509,5,FALSE))," ")),"",(IF($C9&gt;0,(VLOOKUP($C9,[1]Engagés!$C$10:$K$509,5,FALSE))," ")))</f>
        <v>50242600071</v>
      </c>
      <c r="M9" s="72">
        <f>IF(ISNA(IF($C9&gt;0,(VLOOKUP($C9,[1]Engagés!$C$10:$K$509,4,FALSE))," ")),"",(IF($C9&gt;0,(VLOOKUP($C9,[1]Engagés!$C$10:$K$509,4,FALSE))," ")))</f>
        <v>0</v>
      </c>
      <c r="N9" s="71" t="str">
        <f>IF(ISNA(IF($C9&gt;0,(VLOOKUP($C9,[1]Engagés!$C$10:$K$509,9,FALSE))," ")),"",(IF($C9&gt;0,(VLOOKUP($C9,[1]Engagés!$C$10:$K$509,9,FALSE))," ")))</f>
        <v>Cadet</v>
      </c>
      <c r="O9" s="73" t="str">
        <f>IF(ISNA(IF($C9&gt;0,(VLOOKUP($C9,[1]Engagés!$C$10:$N$509,10,FALSE))," ")),"",(IF($C9&gt;0,(VLOOKUP($C9,[1]Engagés!$C$10:$N$509,10,FALSE))," ")))</f>
        <v/>
      </c>
      <c r="P9" s="72" t="str">
        <f ca="1">IF(ISNA(IF($C9&gt;0,(VLOOKUP($C9,[1]Engagés!$C$10:$N$509,12,FALSE))," ")),"",(IF($C9&gt;0,(VLOOKUP($C9,[1]Engagés!$C$10:$N$509,12,FALSE))," ")))</f>
        <v>C1</v>
      </c>
      <c r="Q9" s="72" t="str">
        <f>IF(ISNA(IF($C9&gt;0,(VLOOKUP($C9,[1]Engagés!$C$10:$N$509,11,FALSE))," ")),"",(IF($C9&gt;0,(VLOOKUP($C9,[1]Engagés!$C$10:$N$509,11,FALSE))," ")))</f>
        <v/>
      </c>
      <c r="R9" s="74" t="str">
        <f t="shared" ref="R9:R72" si="26">IF(C9&gt;0,IF((H9-$H$8)&lt;0,"Erreur",IF(H9&lt;H8,H9-H$8,IF(H9=H8,"''",H9-H$8))),"")</f>
        <v>''</v>
      </c>
      <c r="S9" s="75" t="str">
        <f>IF(COUNTIF($K$8:$K9,$K9)&lt;2,$K9," ")</f>
        <v>EVCC BERGERAC</v>
      </c>
      <c r="T9" s="75">
        <f t="shared" si="2"/>
        <v>2</v>
      </c>
      <c r="U9" s="76" t="str">
        <f t="shared" si="3"/>
        <v>''</v>
      </c>
      <c r="V9" s="75" t="str">
        <f>IF(COUNTIF($K$8:$K9,$K9)&lt;3,$K9," ")</f>
        <v>EVCC BERGERAC</v>
      </c>
      <c r="W9" s="75">
        <f t="shared" si="4"/>
        <v>2</v>
      </c>
      <c r="X9" s="75" t="str">
        <f t="shared" si="5"/>
        <v>''</v>
      </c>
      <c r="Y9" s="18" t="str">
        <f t="shared" si="6"/>
        <v/>
      </c>
      <c r="Z9" s="18">
        <f t="shared" si="7"/>
        <v>1000</v>
      </c>
      <c r="AA9" s="18">
        <f t="shared" si="8"/>
        <v>1000</v>
      </c>
      <c r="AB9" s="75" t="str">
        <f>IF(COUNTIF($K$8:$K9,S9)&lt;4,$K9," ")</f>
        <v>EVCC BERGERAC</v>
      </c>
      <c r="AC9" s="75">
        <f t="shared" si="9"/>
        <v>2</v>
      </c>
      <c r="AD9" s="75" t="str">
        <f t="shared" si="10"/>
        <v>''</v>
      </c>
      <c r="AE9" s="18" t="str">
        <f t="shared" si="11"/>
        <v/>
      </c>
      <c r="AF9" s="18" t="str">
        <f t="shared" si="12"/>
        <v/>
      </c>
      <c r="AG9" s="75" t="str">
        <f t="shared" si="13"/>
        <v/>
      </c>
      <c r="AH9" s="75" t="str">
        <f t="shared" si="14"/>
        <v/>
      </c>
      <c r="AI9" s="77" t="str">
        <f t="shared" si="15"/>
        <v xml:space="preserve"> </v>
      </c>
      <c r="AJ9" s="78">
        <f t="shared" si="16"/>
        <v>2</v>
      </c>
      <c r="AK9" s="79">
        <v>8</v>
      </c>
      <c r="AL9" s="80" t="e">
        <f>#REF!</f>
        <v>#REF!</v>
      </c>
      <c r="AM9" s="81" t="e">
        <f t="shared" si="17"/>
        <v>#REF!</v>
      </c>
      <c r="AN9" s="82" t="e">
        <f t="shared" si="18"/>
        <v>#REF!</v>
      </c>
      <c r="AO9" s="81" t="e">
        <f t="shared" si="19"/>
        <v>#REF!</v>
      </c>
      <c r="AP9" s="82" t="e">
        <f t="shared" si="20"/>
        <v>#REF!</v>
      </c>
      <c r="AQ9" s="81" t="e">
        <f t="shared" si="21"/>
        <v>#REF!</v>
      </c>
      <c r="AR9" s="82" t="e">
        <f t="shared" si="22"/>
        <v>#REF!</v>
      </c>
      <c r="AS9" s="83" t="e">
        <f t="shared" si="23"/>
        <v>#REF!</v>
      </c>
      <c r="AT9" s="84" t="e">
        <f t="shared" si="24"/>
        <v>#REF!</v>
      </c>
      <c r="AW9" s="85" t="str">
        <f t="shared" si="25"/>
        <v/>
      </c>
      <c r="AX9" s="86">
        <f>'[1]Liste des partants FFC'!C17</f>
        <v>11</v>
      </c>
      <c r="AY9" s="86">
        <f>'[1]Liste des partants FFC'!C18</f>
        <v>12</v>
      </c>
      <c r="AZ9" s="86">
        <f>'[1]Liste des partants FFC'!C19</f>
        <v>13</v>
      </c>
      <c r="BA9" s="86">
        <f>'[1]Liste des partants FFC'!C20</f>
        <v>14</v>
      </c>
      <c r="BB9" s="86">
        <f>'[1]Liste des partants FFC'!C21</f>
        <v>15</v>
      </c>
      <c r="BC9" s="86">
        <f>'[1]Liste des partants FFC'!C22</f>
        <v>16</v>
      </c>
      <c r="BD9" s="86">
        <f>'[1]Liste des partants FFC'!C23</f>
        <v>17</v>
      </c>
      <c r="BE9" s="86">
        <f>'[1]Liste des partants FFC'!C24</f>
        <v>18</v>
      </c>
      <c r="BF9" s="86">
        <f>'[1]Liste des partants FFC'!C25</f>
        <v>19</v>
      </c>
      <c r="BG9" s="86">
        <f>'[1]Liste des partants FFC'!C26</f>
        <v>20</v>
      </c>
    </row>
    <row r="10" spans="1:59" ht="19.149999999999999" customHeight="1" x14ac:dyDescent="0.2">
      <c r="A10" s="65">
        <f t="shared" si="0"/>
        <v>3</v>
      </c>
      <c r="B10" s="87">
        <v>3</v>
      </c>
      <c r="C10" s="87">
        <v>21</v>
      </c>
      <c r="D10" s="68"/>
      <c r="E10" s="68"/>
      <c r="F10" s="68"/>
      <c r="G10" s="69" t="str">
        <f>IF(ISNA(IF($C10&gt;0,(VLOOKUP($C10,[1]Engagés!$C$10:$K$509,3,FALSE))," ")),"",(IF($C10&gt;0,(VLOOKUP($C10,[1]Engagés!$C$10:$K$509,3,FALSE))," ")))</f>
        <v>x</v>
      </c>
      <c r="H10" s="70">
        <f t="shared" si="1"/>
        <v>7.5347222222222218E-2</v>
      </c>
      <c r="I10" s="71" t="str">
        <f>IF(ISNA(IF($C10&gt;0,(VLOOKUP($C10,[1]Engagés!$C$10:$K$509,6,FALSE))," ")),"",(IF($C10&gt;0,(VLOOKUP($C10,[1]Engagés!$C$10:$K$509,6,FALSE))," ")))</f>
        <v>BABIN</v>
      </c>
      <c r="J10" s="71" t="str">
        <f>IF(ISNA(IF($C10&gt;0,(VLOOKUP($C10,[1]Engagés!$C$10:$K$509,7,FALSE))," ")),"",(IF($C10&gt;0,(VLOOKUP($C10,[1]Engagés!$C$10:$K$509,7,FALSE))," ")))</f>
        <v>Francois</v>
      </c>
      <c r="K10" s="71" t="str">
        <f>IF(ISNA(IF($C10&gt;0,(VLOOKUP($C10,[1]Engagés!$C$10:$K$509,8,FALSE))," ")),"",(IF($C10&gt;0,(VLOOKUP($C10,[1]Engagés!$C$10:$K$509,8,FALSE))," ")))</f>
        <v>VC STE LIVRADE</v>
      </c>
      <c r="L10" s="72" t="str">
        <f>IF(ISNA(IF($C10&gt;0,(VLOOKUP($C10,[1]Engagés!$C$10:$K$509,5,FALSE))," ")),"",(IF($C10&gt;0,(VLOOKUP($C10,[1]Engagés!$C$10:$K$509,5,FALSE))," ")))</f>
        <v>50472160021</v>
      </c>
      <c r="M10" s="72">
        <f>IF(ISNA(IF($C10&gt;0,(VLOOKUP($C10,[1]Engagés!$C$10:$K$509,4,FALSE))," ")),"",(IF($C10&gt;0,(VLOOKUP($C10,[1]Engagés!$C$10:$K$509,4,FALSE))," ")))</f>
        <v>0</v>
      </c>
      <c r="N10" s="71" t="str">
        <f>IF(ISNA(IF($C10&gt;0,(VLOOKUP($C10,[1]Engagés!$C$10:$K$509,9,FALSE))," ")),"",(IF($C10&gt;0,(VLOOKUP($C10,[1]Engagés!$C$10:$K$509,9,FALSE))," ")))</f>
        <v>Cadet</v>
      </c>
      <c r="O10" s="73" t="str">
        <f>IF(ISNA(IF($C10&gt;0,(VLOOKUP($C10,[1]Engagés!$C$10:$N$509,10,FALSE))," ")),"",(IF($C10&gt;0,(VLOOKUP($C10,[1]Engagés!$C$10:$N$509,10,FALSE))," ")))</f>
        <v/>
      </c>
      <c r="P10" s="72" t="str">
        <f ca="1">IF(ISNA(IF($C10&gt;0,(VLOOKUP($C10,[1]Engagés!$C$10:$N$509,12,FALSE))," ")),"",(IF($C10&gt;0,(VLOOKUP($C10,[1]Engagés!$C$10:$N$509,12,FALSE))," ")))</f>
        <v>C2</v>
      </c>
      <c r="Q10" s="72" t="str">
        <f>IF(ISNA(IF($C10&gt;0,(VLOOKUP($C10,[1]Engagés!$C$10:$N$509,11,FALSE))," ")),"",(IF($C10&gt;0,(VLOOKUP($C10,[1]Engagés!$C$10:$N$509,11,FALSE))," ")))</f>
        <v/>
      </c>
      <c r="R10" s="74" t="str">
        <f t="shared" si="26"/>
        <v>''</v>
      </c>
      <c r="S10" s="75" t="str">
        <f>IF(COUNTIF($K$8:$K10,$K10)&lt;2,$K10," ")</f>
        <v>VC STE LIVRADE</v>
      </c>
      <c r="T10" s="75">
        <f t="shared" si="2"/>
        <v>3</v>
      </c>
      <c r="U10" s="76" t="str">
        <f t="shared" si="3"/>
        <v>''</v>
      </c>
      <c r="V10" s="75" t="str">
        <f>IF(COUNTIF($K$8:$K10,$K10)&lt;3,$K10," ")</f>
        <v>VC STE LIVRADE</v>
      </c>
      <c r="W10" s="75">
        <f t="shared" si="4"/>
        <v>3</v>
      </c>
      <c r="X10" s="75" t="str">
        <f t="shared" si="5"/>
        <v>''</v>
      </c>
      <c r="Y10" s="18" t="str">
        <f t="shared" si="6"/>
        <v/>
      </c>
      <c r="Z10" s="18">
        <f t="shared" si="7"/>
        <v>1000</v>
      </c>
      <c r="AA10" s="18">
        <f t="shared" si="8"/>
        <v>1000</v>
      </c>
      <c r="AB10" s="75" t="str">
        <f>IF(COUNTIF($K$8:$K10,S10)&lt;4,$K10," ")</f>
        <v>VC STE LIVRADE</v>
      </c>
      <c r="AC10" s="75">
        <f t="shared" si="9"/>
        <v>3</v>
      </c>
      <c r="AD10" s="75" t="str">
        <f t="shared" si="10"/>
        <v>''</v>
      </c>
      <c r="AE10" s="18" t="str">
        <f t="shared" si="11"/>
        <v/>
      </c>
      <c r="AF10" s="18" t="str">
        <f t="shared" si="12"/>
        <v/>
      </c>
      <c r="AG10" s="75" t="str">
        <f t="shared" si="13"/>
        <v/>
      </c>
      <c r="AH10" s="75" t="str">
        <f t="shared" si="14"/>
        <v/>
      </c>
      <c r="AI10" s="77" t="str">
        <f t="shared" si="15"/>
        <v xml:space="preserve"> </v>
      </c>
      <c r="AJ10" s="78">
        <f t="shared" si="16"/>
        <v>3</v>
      </c>
      <c r="AK10" s="79">
        <v>8</v>
      </c>
      <c r="AL10" s="80" t="e">
        <f>#REF!</f>
        <v>#REF!</v>
      </c>
      <c r="AM10" s="81" t="e">
        <f t="shared" si="17"/>
        <v>#REF!</v>
      </c>
      <c r="AN10" s="82" t="e">
        <f t="shared" si="18"/>
        <v>#REF!</v>
      </c>
      <c r="AO10" s="81" t="e">
        <f t="shared" si="19"/>
        <v>#REF!</v>
      </c>
      <c r="AP10" s="82" t="e">
        <f t="shared" si="20"/>
        <v>#REF!</v>
      </c>
      <c r="AQ10" s="81" t="e">
        <f t="shared" si="21"/>
        <v>#REF!</v>
      </c>
      <c r="AR10" s="82" t="e">
        <f t="shared" si="22"/>
        <v>#REF!</v>
      </c>
      <c r="AS10" s="83" t="e">
        <f t="shared" si="23"/>
        <v>#REF!</v>
      </c>
      <c r="AT10" s="84" t="e">
        <f t="shared" si="24"/>
        <v>#REF!</v>
      </c>
      <c r="AW10" s="85" t="str">
        <f t="shared" si="25"/>
        <v/>
      </c>
      <c r="AX10" s="86">
        <f>'[1]Liste des partants FFC'!C27</f>
        <v>21</v>
      </c>
      <c r="AY10" s="86">
        <f>'[1]Liste des partants FFC'!C28</f>
        <v>22</v>
      </c>
      <c r="AZ10" s="86">
        <f>'[1]Liste des partants FFC'!C29</f>
        <v>23</v>
      </c>
      <c r="BA10" s="86" t="str">
        <f>'[1]Liste des partants FFC'!C30</f>
        <v/>
      </c>
      <c r="BB10" s="86" t="str">
        <f>'[1]Liste des partants FFC'!C31</f>
        <v/>
      </c>
      <c r="BC10" s="86" t="str">
        <f>'[1]Liste des partants FFC'!C32</f>
        <v/>
      </c>
      <c r="BD10" s="86" t="str">
        <f>'[1]Liste des partants FFC'!C33</f>
        <v/>
      </c>
      <c r="BE10" s="86" t="str">
        <f>'[1]Liste des partants FFC'!C34</f>
        <v/>
      </c>
      <c r="BF10" s="86" t="str">
        <f>'[1]Liste des partants FFC'!C35</f>
        <v/>
      </c>
      <c r="BG10" s="86" t="str">
        <f>'[1]Liste des partants FFC'!C36</f>
        <v/>
      </c>
    </row>
    <row r="11" spans="1:59" ht="19.149999999999999" customHeight="1" x14ac:dyDescent="0.2">
      <c r="A11" s="65">
        <f t="shared" si="0"/>
        <v>4</v>
      </c>
      <c r="B11" s="87">
        <v>4</v>
      </c>
      <c r="C11" s="87">
        <v>23</v>
      </c>
      <c r="D11" s="68"/>
      <c r="E11" s="68"/>
      <c r="F11" s="68"/>
      <c r="G11" s="69" t="str">
        <f>IF(ISNA(IF($C11&gt;0,(VLOOKUP($C11,[1]Engagés!$C$10:$K$509,3,FALSE))," ")),"",(IF($C11&gt;0,(VLOOKUP($C11,[1]Engagés!$C$10:$K$509,3,FALSE))," ")))</f>
        <v>x</v>
      </c>
      <c r="H11" s="70">
        <f t="shared" si="1"/>
        <v>7.5347222222222218E-2</v>
      </c>
      <c r="I11" s="71" t="str">
        <f>IF(ISNA(IF($C11&gt;0,(VLOOKUP($C11,[1]Engagés!$C$10:$K$509,6,FALSE))," ")),"",(IF($C11&gt;0,(VLOOKUP($C11,[1]Engagés!$C$10:$K$509,6,FALSE))," ")))</f>
        <v>CHEVALIER</v>
      </c>
      <c r="J11" s="71" t="str">
        <f>IF(ISNA(IF($C11&gt;0,(VLOOKUP($C11,[1]Engagés!$C$10:$K$509,7,FALSE))," ")),"",(IF($C11&gt;0,(VLOOKUP($C11,[1]Engagés!$C$10:$K$509,7,FALSE))," ")))</f>
        <v>Antoine</v>
      </c>
      <c r="K11" s="71" t="str">
        <f>IF(ISNA(IF($C11&gt;0,(VLOOKUP($C11,[1]Engagés!$C$10:$K$509,8,FALSE))," ")),"",(IF($C11&gt;0,(VLOOKUP($C11,[1]Engagés!$C$10:$K$509,8,FALSE))," ")))</f>
        <v>CC Abzac</v>
      </c>
      <c r="L11" s="72" t="str">
        <f>IF(ISNA(IF($C11&gt;0,(VLOOKUP($C11,[1]Engagés!$C$10:$K$509,5,FALSE))," ")),"",(IF($C11&gt;0,(VLOOKUP($C11,[1]Engagés!$C$10:$K$509,5,FALSE))," ")))</f>
        <v>50330050044</v>
      </c>
      <c r="M11" s="72">
        <f>IF(ISNA(IF($C11&gt;0,(VLOOKUP($C11,[1]Engagés!$C$10:$K$509,4,FALSE))," ")),"",(IF($C11&gt;0,(VLOOKUP($C11,[1]Engagés!$C$10:$K$509,4,FALSE))," ")))</f>
        <v>0</v>
      </c>
      <c r="N11" s="71" t="str">
        <f>IF(ISNA(IF($C11&gt;0,(VLOOKUP($C11,[1]Engagés!$C$10:$K$509,9,FALSE))," ")),"",(IF($C11&gt;0,(VLOOKUP($C11,[1]Engagés!$C$10:$K$509,9,FALSE))," ")))</f>
        <v>cadet 1</v>
      </c>
      <c r="O11" s="73">
        <f>IF(ISNA(IF($C11&gt;0,(VLOOKUP($C11,[1]Engagés!$C$10:$N$509,10,FALSE))," ")),"",(IF($C11&gt;0,(VLOOKUP($C11,[1]Engagés!$C$10:$N$509,10,FALSE))," ")))</f>
        <v>0</v>
      </c>
      <c r="P11" s="72" t="str">
        <f ca="1">IF(ISNA(IF($C11&gt;0,(VLOOKUP($C11,[1]Engagés!$C$10:$N$509,12,FALSE))," ")),"",(IF($C11&gt;0,(VLOOKUP($C11,[1]Engagés!$C$10:$N$509,12,FALSE))," ")))</f>
        <v/>
      </c>
      <c r="Q11" s="72" t="str">
        <f>IF(ISNA(IF($C11&gt;0,(VLOOKUP($C11,[1]Engagés!$C$10:$N$509,11,FALSE))," ")),"",(IF($C11&gt;0,(VLOOKUP($C11,[1]Engagés!$C$10:$N$509,11,FALSE))," ")))</f>
        <v/>
      </c>
      <c r="R11" s="74" t="str">
        <f t="shared" si="26"/>
        <v>''</v>
      </c>
      <c r="S11" s="75" t="str">
        <f>IF(COUNTIF($K$8:$K11,$K11)&lt;2,$K11," ")</f>
        <v>CC Abzac</v>
      </c>
      <c r="T11" s="75">
        <f t="shared" si="2"/>
        <v>4</v>
      </c>
      <c r="U11" s="76" t="str">
        <f t="shared" si="3"/>
        <v>''</v>
      </c>
      <c r="V11" s="75" t="str">
        <f>IF(COUNTIF($K$8:$K11,$K11)&lt;3,$K11," ")</f>
        <v>CC Abzac</v>
      </c>
      <c r="W11" s="75">
        <f t="shared" si="4"/>
        <v>4</v>
      </c>
      <c r="X11" s="75" t="str">
        <f t="shared" si="5"/>
        <v>''</v>
      </c>
      <c r="Y11" s="18" t="str">
        <f t="shared" si="6"/>
        <v/>
      </c>
      <c r="Z11" s="18">
        <f t="shared" si="7"/>
        <v>1000</v>
      </c>
      <c r="AA11" s="18">
        <f t="shared" si="8"/>
        <v>1000</v>
      </c>
      <c r="AB11" s="75" t="str">
        <f>IF(COUNTIF($K$8:$K11,S11)&lt;4,$K11," ")</f>
        <v>CC Abzac</v>
      </c>
      <c r="AC11" s="75">
        <f t="shared" si="9"/>
        <v>4</v>
      </c>
      <c r="AD11" s="75" t="str">
        <f t="shared" si="10"/>
        <v>''</v>
      </c>
      <c r="AE11" s="18" t="str">
        <f t="shared" si="11"/>
        <v/>
      </c>
      <c r="AF11" s="18" t="str">
        <f t="shared" si="12"/>
        <v/>
      </c>
      <c r="AG11" s="75" t="str">
        <f t="shared" si="13"/>
        <v/>
      </c>
      <c r="AH11" s="75" t="str">
        <f t="shared" si="14"/>
        <v/>
      </c>
      <c r="AI11" s="77" t="str">
        <f t="shared" si="15"/>
        <v xml:space="preserve"> </v>
      </c>
      <c r="AJ11" s="78">
        <f t="shared" si="16"/>
        <v>4</v>
      </c>
      <c r="AK11" s="79">
        <v>8</v>
      </c>
      <c r="AL11" s="80" t="e">
        <f>#REF!</f>
        <v>#REF!</v>
      </c>
      <c r="AM11" s="81" t="e">
        <f t="shared" si="17"/>
        <v>#REF!</v>
      </c>
      <c r="AN11" s="82" t="e">
        <f t="shared" si="18"/>
        <v>#REF!</v>
      </c>
      <c r="AO11" s="81" t="e">
        <f t="shared" si="19"/>
        <v>#REF!</v>
      </c>
      <c r="AP11" s="82" t="e">
        <f t="shared" si="20"/>
        <v>#REF!</v>
      </c>
      <c r="AQ11" s="81" t="e">
        <f t="shared" si="21"/>
        <v>#REF!</v>
      </c>
      <c r="AR11" s="82" t="e">
        <f t="shared" si="22"/>
        <v>#REF!</v>
      </c>
      <c r="AS11" s="83" t="e">
        <f t="shared" si="23"/>
        <v>#REF!</v>
      </c>
      <c r="AT11" s="84" t="e">
        <f t="shared" si="24"/>
        <v>#REF!</v>
      </c>
      <c r="AW11" s="85" t="str">
        <f t="shared" si="25"/>
        <v/>
      </c>
      <c r="AX11" s="86" t="str">
        <f>'[1]Liste des partants FFC'!C37</f>
        <v/>
      </c>
      <c r="AY11" s="86" t="str">
        <f>'[1]Liste des partants FFC'!C38</f>
        <v/>
      </c>
      <c r="AZ11" s="86" t="str">
        <f>'[1]Liste des partants FFC'!C39</f>
        <v/>
      </c>
      <c r="BA11" s="86" t="str">
        <f>'[1]Liste des partants FFC'!C40</f>
        <v/>
      </c>
      <c r="BB11" s="86" t="str">
        <f>'[1]Liste des partants FFC'!C41</f>
        <v/>
      </c>
      <c r="BC11" s="86" t="str">
        <f>'[1]Liste des partants FFC'!C42</f>
        <v/>
      </c>
      <c r="BD11" s="86" t="str">
        <f>'[1]Liste des partants FFC'!C43</f>
        <v/>
      </c>
      <c r="BE11" s="86" t="str">
        <f>'[1]Liste des partants FFC'!C44</f>
        <v/>
      </c>
      <c r="BF11" s="86" t="str">
        <f>'[1]Liste des partants FFC'!C45</f>
        <v/>
      </c>
      <c r="BG11" s="86" t="str">
        <f>'[1]Liste des partants FFC'!C46</f>
        <v/>
      </c>
    </row>
    <row r="12" spans="1:59" ht="19.149999999999999" customHeight="1" x14ac:dyDescent="0.2">
      <c r="A12" s="65">
        <f t="shared" si="0"/>
        <v>5</v>
      </c>
      <c r="B12" s="87">
        <v>5</v>
      </c>
      <c r="C12" s="87">
        <v>9</v>
      </c>
      <c r="D12" s="68"/>
      <c r="E12" s="68"/>
      <c r="F12" s="68"/>
      <c r="G12" s="69" t="str">
        <f>IF(ISNA(IF($C12&gt;0,(VLOOKUP($C12,[1]Engagés!$C$10:$K$509,3,FALSE))," ")),"",(IF($C12&gt;0,(VLOOKUP($C12,[1]Engagés!$C$10:$K$509,3,FALSE))," ")))</f>
        <v>x</v>
      </c>
      <c r="H12" s="70">
        <f t="shared" si="1"/>
        <v>7.5347222222222218E-2</v>
      </c>
      <c r="I12" s="71" t="str">
        <f>IF(ISNA(IF($C12&gt;0,(VLOOKUP($C12,[1]Engagés!$C$10:$K$509,6,FALSE))," ")),"",(IF($C12&gt;0,(VLOOKUP($C12,[1]Engagés!$C$10:$K$509,6,FALSE))," ")))</f>
        <v>DUFAURE</v>
      </c>
      <c r="J12" s="71" t="str">
        <f>IF(ISNA(IF($C12&gt;0,(VLOOKUP($C12,[1]Engagés!$C$10:$K$509,7,FALSE))," ")),"",(IF($C12&gt;0,(VLOOKUP($C12,[1]Engagés!$C$10:$K$509,7,FALSE))," ")))</f>
        <v>Benjamin</v>
      </c>
      <c r="K12" s="71" t="str">
        <f>IF(ISNA(IF($C12&gt;0,(VLOOKUP($C12,[1]Engagés!$C$10:$K$509,8,FALSE))," ")),"",(IF($C12&gt;0,(VLOOKUP($C12,[1]Engagés!$C$10:$K$509,8,FALSE))," ")))</f>
        <v>TEAM CYCLISTE DORDOGNE SUD</v>
      </c>
      <c r="L12" s="72" t="str">
        <f>IF(ISNA(IF($C12&gt;0,(VLOOKUP($C12,[1]Engagés!$C$10:$K$509,5,FALSE))," ")),"",(IF($C12&gt;0,(VLOOKUP($C12,[1]Engagés!$C$10:$K$509,5,FALSE))," ")))</f>
        <v>50242920014</v>
      </c>
      <c r="M12" s="72">
        <f>IF(ISNA(IF($C12&gt;0,(VLOOKUP($C12,[1]Engagés!$C$10:$K$509,4,FALSE))," ")),"",(IF($C12&gt;0,(VLOOKUP($C12,[1]Engagés!$C$10:$K$509,4,FALSE))," ")))</f>
        <v>0</v>
      </c>
      <c r="N12" s="71" t="str">
        <f>IF(ISNA(IF($C12&gt;0,(VLOOKUP($C12,[1]Engagés!$C$10:$K$509,9,FALSE))," ")),"",(IF($C12&gt;0,(VLOOKUP($C12,[1]Engagés!$C$10:$K$509,9,FALSE))," ")))</f>
        <v>Cadet</v>
      </c>
      <c r="O12" s="73" t="str">
        <f>IF(ISNA(IF($C12&gt;0,(VLOOKUP($C12,[1]Engagés!$C$10:$N$509,10,FALSE))," ")),"",(IF($C12&gt;0,(VLOOKUP($C12,[1]Engagés!$C$10:$N$509,10,FALSE))," ")))</f>
        <v/>
      </c>
      <c r="P12" s="72" t="str">
        <f ca="1">IF(ISNA(IF($C12&gt;0,(VLOOKUP($C12,[1]Engagés!$C$10:$N$509,12,FALSE))," ")),"",(IF($C12&gt;0,(VLOOKUP($C12,[1]Engagés!$C$10:$N$509,12,FALSE))," ")))</f>
        <v>C2</v>
      </c>
      <c r="Q12" s="72" t="str">
        <f>IF(ISNA(IF($C12&gt;0,(VLOOKUP($C12,[1]Engagés!$C$10:$N$509,11,FALSE))," ")),"",(IF($C12&gt;0,(VLOOKUP($C12,[1]Engagés!$C$10:$N$509,11,FALSE))," ")))</f>
        <v/>
      </c>
      <c r="R12" s="74" t="str">
        <f t="shared" si="26"/>
        <v>''</v>
      </c>
      <c r="S12" s="75" t="str">
        <f>IF(COUNTIF($K$8:$K12,$K12)&lt;2,$K12," ")</f>
        <v>TEAM CYCLISTE DORDOGNE SUD</v>
      </c>
      <c r="T12" s="75">
        <f t="shared" si="2"/>
        <v>5</v>
      </c>
      <c r="U12" s="76" t="str">
        <f t="shared" si="3"/>
        <v>''</v>
      </c>
      <c r="V12" s="75" t="str">
        <f>IF(COUNTIF($K$8:$K12,$K12)&lt;3,$K12," ")</f>
        <v>TEAM CYCLISTE DORDOGNE SUD</v>
      </c>
      <c r="W12" s="75">
        <f t="shared" si="4"/>
        <v>5</v>
      </c>
      <c r="X12" s="75" t="str">
        <f t="shared" si="5"/>
        <v>''</v>
      </c>
      <c r="Y12" s="18" t="str">
        <f t="shared" si="6"/>
        <v/>
      </c>
      <c r="Z12" s="18">
        <f t="shared" si="7"/>
        <v>1000</v>
      </c>
      <c r="AA12" s="18">
        <f t="shared" si="8"/>
        <v>1000</v>
      </c>
      <c r="AB12" s="75" t="str">
        <f>IF(COUNTIF($K$8:$K12,S12)&lt;4,$K12," ")</f>
        <v>TEAM CYCLISTE DORDOGNE SUD</v>
      </c>
      <c r="AC12" s="75">
        <f t="shared" si="9"/>
        <v>5</v>
      </c>
      <c r="AD12" s="75" t="str">
        <f t="shared" si="10"/>
        <v>''</v>
      </c>
      <c r="AE12" s="18" t="str">
        <f t="shared" si="11"/>
        <v/>
      </c>
      <c r="AF12" s="18" t="str">
        <f t="shared" si="12"/>
        <v/>
      </c>
      <c r="AG12" s="75" t="str">
        <f t="shared" si="13"/>
        <v/>
      </c>
      <c r="AH12" s="75" t="str">
        <f t="shared" si="14"/>
        <v/>
      </c>
      <c r="AI12" s="77" t="str">
        <f t="shared" si="15"/>
        <v xml:space="preserve"> </v>
      </c>
      <c r="AJ12" s="78">
        <f t="shared" si="16"/>
        <v>5</v>
      </c>
      <c r="AK12" s="79">
        <v>8</v>
      </c>
      <c r="AL12" s="80" t="e">
        <f>#REF!</f>
        <v>#REF!</v>
      </c>
      <c r="AM12" s="81" t="e">
        <f t="shared" si="17"/>
        <v>#REF!</v>
      </c>
      <c r="AN12" s="82" t="e">
        <f t="shared" si="18"/>
        <v>#REF!</v>
      </c>
      <c r="AO12" s="81" t="e">
        <f t="shared" si="19"/>
        <v>#REF!</v>
      </c>
      <c r="AP12" s="82" t="e">
        <f t="shared" si="20"/>
        <v>#REF!</v>
      </c>
      <c r="AQ12" s="81" t="e">
        <f t="shared" si="21"/>
        <v>#REF!</v>
      </c>
      <c r="AR12" s="82" t="e">
        <f t="shared" si="22"/>
        <v>#REF!</v>
      </c>
      <c r="AS12" s="83" t="e">
        <f t="shared" si="23"/>
        <v>#REF!</v>
      </c>
      <c r="AT12" s="84" t="e">
        <f t="shared" si="24"/>
        <v>#REF!</v>
      </c>
      <c r="AW12" s="85" t="str">
        <f t="shared" si="25"/>
        <v/>
      </c>
      <c r="AX12" s="86" t="str">
        <f>'[1]Liste des partants FFC'!C47</f>
        <v/>
      </c>
      <c r="AY12" s="86" t="str">
        <f>'[1]Liste des partants FFC'!C48</f>
        <v/>
      </c>
      <c r="AZ12" s="86" t="str">
        <f>'[1]Liste des partants FFC'!C49</f>
        <v/>
      </c>
      <c r="BA12" s="86" t="str">
        <f>'[1]Liste des partants FFC'!C50</f>
        <v/>
      </c>
      <c r="BB12" s="86" t="str">
        <f>'[1]Liste des partants FFC'!C51</f>
        <v/>
      </c>
      <c r="BC12" s="86" t="str">
        <f>'[1]Liste des partants FFC'!C52</f>
        <v/>
      </c>
      <c r="BD12" s="86" t="str">
        <f>'[1]Liste des partants FFC'!C53</f>
        <v/>
      </c>
      <c r="BE12" s="86" t="str">
        <f>'[1]Liste des partants FFC'!C54</f>
        <v/>
      </c>
      <c r="BF12" s="86" t="str">
        <f>'[1]Liste des partants FFC'!C55</f>
        <v/>
      </c>
      <c r="BG12" s="86" t="str">
        <f>'[1]Liste des partants FFC'!C56</f>
        <v/>
      </c>
    </row>
    <row r="13" spans="1:59" ht="19.149999999999999" customHeight="1" x14ac:dyDescent="0.2">
      <c r="A13" s="65">
        <f t="shared" si="0"/>
        <v>6</v>
      </c>
      <c r="B13" s="87">
        <v>6</v>
      </c>
      <c r="C13" s="87">
        <v>6</v>
      </c>
      <c r="D13" s="68" t="s">
        <v>35</v>
      </c>
      <c r="E13" s="68"/>
      <c r="F13" s="68"/>
      <c r="G13" s="69" t="str">
        <f>IF(ISNA(IF($C13&gt;0,(VLOOKUP($C13,[1]Engagés!$C$10:$K$509,3,FALSE))," ")),"",(IF($C13&gt;0,(VLOOKUP($C13,[1]Engagés!$C$10:$K$509,3,FALSE))," ")))</f>
        <v>x</v>
      </c>
      <c r="H13" s="70" t="e">
        <f t="shared" si="1"/>
        <v>#VALUE!</v>
      </c>
      <c r="I13" s="71" t="str">
        <f>IF(ISNA(IF($C13&gt;0,(VLOOKUP($C13,[1]Engagés!$C$10:$K$509,6,FALSE))," ")),"",(IF($C13&gt;0,(VLOOKUP($C13,[1]Engagés!$C$10:$K$509,6,FALSE))," ")))</f>
        <v>GAUVIN</v>
      </c>
      <c r="J13" s="71" t="str">
        <f>IF(ISNA(IF($C13&gt;0,(VLOOKUP($C13,[1]Engagés!$C$10:$K$509,7,FALSE))," ")),"",(IF($C13&gt;0,(VLOOKUP($C13,[1]Engagés!$C$10:$K$509,7,FALSE))," ")))</f>
        <v>Enzo</v>
      </c>
      <c r="K13" s="71" t="str">
        <f>IF(ISNA(IF($C13&gt;0,(VLOOKUP($C13,[1]Engagés!$C$10:$K$509,8,FALSE))," ")),"",(IF($C13&gt;0,(VLOOKUP($C13,[1]Engagés!$C$10:$K$509,8,FALSE))," ")))</f>
        <v>CC PERIGUEUX DORDOGNE</v>
      </c>
      <c r="L13" s="72" t="str">
        <f>IF(ISNA(IF($C13&gt;0,(VLOOKUP($C13,[1]Engagés!$C$10:$K$509,5,FALSE))," ")),"",(IF($C13&gt;0,(VLOOKUP($C13,[1]Engagés!$C$10:$K$509,5,FALSE))," ")))</f>
        <v>50242580200</v>
      </c>
      <c r="M13" s="72">
        <f>IF(ISNA(IF($C13&gt;0,(VLOOKUP($C13,[1]Engagés!$C$10:$K$509,4,FALSE))," ")),"",(IF($C13&gt;0,(VLOOKUP($C13,[1]Engagés!$C$10:$K$509,4,FALSE))," ")))</f>
        <v>0</v>
      </c>
      <c r="N13" s="71" t="str">
        <f>IF(ISNA(IF($C13&gt;0,(VLOOKUP($C13,[1]Engagés!$C$10:$K$509,9,FALSE))," ")),"",(IF($C13&gt;0,(VLOOKUP($C13,[1]Engagés!$C$10:$K$509,9,FALSE))," ")))</f>
        <v>Cadet</v>
      </c>
      <c r="O13" s="73" t="str">
        <f>IF(ISNA(IF($C13&gt;0,(VLOOKUP($C13,[1]Engagés!$C$10:$N$509,10,FALSE))," ")),"",(IF($C13&gt;0,(VLOOKUP($C13,[1]Engagés!$C$10:$N$509,10,FALSE))," ")))</f>
        <v/>
      </c>
      <c r="P13" s="72" t="str">
        <f ca="1">IF(ISNA(IF($C13&gt;0,(VLOOKUP($C13,[1]Engagés!$C$10:$N$509,12,FALSE))," ")),"",(IF($C13&gt;0,(VLOOKUP($C13,[1]Engagés!$C$10:$N$509,12,FALSE))," ")))</f>
        <v>C2</v>
      </c>
      <c r="Q13" s="72" t="str">
        <f>IF(ISNA(IF($C13&gt;0,(VLOOKUP($C13,[1]Engagés!$C$10:$N$509,11,FALSE))," ")),"",(IF($C13&gt;0,(VLOOKUP($C13,[1]Engagés!$C$10:$N$509,11,FALSE))," ")))</f>
        <v/>
      </c>
      <c r="R13" s="74" t="e">
        <f t="shared" si="26"/>
        <v>#VALUE!</v>
      </c>
      <c r="S13" s="75" t="str">
        <f>IF(COUNTIF($K$8:$K13,$K13)&lt;2,$K13," ")</f>
        <v xml:space="preserve"> </v>
      </c>
      <c r="T13" s="75" t="str">
        <f t="shared" si="2"/>
        <v/>
      </c>
      <c r="U13" s="76" t="str">
        <f t="shared" si="3"/>
        <v/>
      </c>
      <c r="V13" s="75" t="str">
        <f>IF(COUNTIF($K$8:$K13,$K13)&lt;3,$K13," ")</f>
        <v>CC PERIGUEUX DORDOGNE</v>
      </c>
      <c r="W13" s="75">
        <f t="shared" si="4"/>
        <v>6</v>
      </c>
      <c r="X13" s="75" t="e">
        <f t="shared" si="5"/>
        <v>#VALUE!</v>
      </c>
      <c r="Y13" s="18" t="str">
        <f t="shared" si="6"/>
        <v>CC PERIGUEUX DORDOGNE</v>
      </c>
      <c r="Z13" s="18">
        <f t="shared" si="7"/>
        <v>6</v>
      </c>
      <c r="AA13" s="18" t="e">
        <f t="shared" si="8"/>
        <v>#VALUE!</v>
      </c>
      <c r="AB13" s="75" t="str">
        <f>IF(COUNTIF($K$8:$K13,S13)&lt;4,$K13," ")</f>
        <v>CC PERIGUEUX DORDOGNE</v>
      </c>
      <c r="AC13" s="75">
        <f t="shared" si="9"/>
        <v>6</v>
      </c>
      <c r="AD13" s="75" t="e">
        <f t="shared" si="10"/>
        <v>#VALUE!</v>
      </c>
      <c r="AE13" s="18" t="str">
        <f t="shared" si="11"/>
        <v>CC PERIGUEUX DORDOGNE</v>
      </c>
      <c r="AF13" s="18" t="str">
        <f t="shared" si="12"/>
        <v/>
      </c>
      <c r="AG13" s="75" t="str">
        <f t="shared" si="13"/>
        <v/>
      </c>
      <c r="AH13" s="75" t="str">
        <f t="shared" si="14"/>
        <v/>
      </c>
      <c r="AI13" s="77" t="str">
        <f t="shared" si="15"/>
        <v xml:space="preserve"> </v>
      </c>
      <c r="AJ13" s="78">
        <f t="shared" si="16"/>
        <v>6</v>
      </c>
      <c r="AK13" s="79">
        <v>8</v>
      </c>
      <c r="AL13" s="80" t="e">
        <f>#REF!</f>
        <v>#REF!</v>
      </c>
      <c r="AM13" s="81" t="e">
        <f t="shared" si="17"/>
        <v>#REF!</v>
      </c>
      <c r="AN13" s="82" t="e">
        <f t="shared" si="18"/>
        <v>#REF!</v>
      </c>
      <c r="AO13" s="81" t="e">
        <f t="shared" si="19"/>
        <v>#REF!</v>
      </c>
      <c r="AP13" s="82" t="e">
        <f t="shared" si="20"/>
        <v>#REF!</v>
      </c>
      <c r="AQ13" s="81" t="e">
        <f t="shared" si="21"/>
        <v>#REF!</v>
      </c>
      <c r="AR13" s="82" t="e">
        <f t="shared" si="22"/>
        <v>#REF!</v>
      </c>
      <c r="AS13" s="83" t="e">
        <f t="shared" si="23"/>
        <v>#REF!</v>
      </c>
      <c r="AT13" s="84" t="e">
        <f t="shared" si="24"/>
        <v>#REF!</v>
      </c>
      <c r="AW13" s="85" t="e">
        <f t="shared" si="25"/>
        <v>#VALUE!</v>
      </c>
      <c r="AX13" s="86" t="str">
        <f>'[1]Liste des partants FFC'!C57</f>
        <v/>
      </c>
      <c r="AY13" s="86" t="str">
        <f>'[1]Liste des partants FFC'!C58</f>
        <v/>
      </c>
      <c r="AZ13" s="86" t="str">
        <f>'[1]Liste des partants FFC'!C59</f>
        <v/>
      </c>
      <c r="BA13" s="86" t="str">
        <f>'[1]Liste des partants FFC'!C60</f>
        <v/>
      </c>
      <c r="BB13" s="86" t="str">
        <f>'[1]Liste des partants FFC'!C61</f>
        <v/>
      </c>
      <c r="BC13" s="86" t="str">
        <f>'[1]Liste des partants FFC'!C62</f>
        <v/>
      </c>
      <c r="BD13" s="86" t="str">
        <f>'[1]Liste des partants FFC'!C63</f>
        <v/>
      </c>
      <c r="BE13" s="86" t="str">
        <f>'[1]Liste des partants FFC'!C64</f>
        <v/>
      </c>
      <c r="BF13" s="86" t="str">
        <f>'[1]Liste des partants FFC'!C65</f>
        <v/>
      </c>
      <c r="BG13" s="86" t="str">
        <f>'[1]Liste des partants FFC'!C66</f>
        <v/>
      </c>
    </row>
    <row r="14" spans="1:59" ht="19.149999999999999" customHeight="1" x14ac:dyDescent="0.2">
      <c r="A14" s="65">
        <f t="shared" si="0"/>
        <v>7</v>
      </c>
      <c r="B14" s="87">
        <v>7</v>
      </c>
      <c r="C14" s="87">
        <v>2</v>
      </c>
      <c r="D14" s="68"/>
      <c r="E14" s="68"/>
      <c r="F14" s="68"/>
      <c r="G14" s="69" t="str">
        <f>IF(ISNA(IF($C14&gt;0,(VLOOKUP($C14,[1]Engagés!$C$10:$K$509,3,FALSE))," ")),"",(IF($C14&gt;0,(VLOOKUP($C14,[1]Engagés!$C$10:$K$509,3,FALSE))," ")))</f>
        <v>x</v>
      </c>
      <c r="H14" s="70" t="e">
        <f t="shared" si="1"/>
        <v>#VALUE!</v>
      </c>
      <c r="I14" s="71" t="str">
        <f>IF(ISNA(IF($C14&gt;0,(VLOOKUP($C14,[1]Engagés!$C$10:$K$509,6,FALSE))," ")),"",(IF($C14&gt;0,(VLOOKUP($C14,[1]Engagés!$C$10:$K$509,6,FALSE))," ")))</f>
        <v>CABRILLAC</v>
      </c>
      <c r="J14" s="71" t="str">
        <f>IF(ISNA(IF($C14&gt;0,(VLOOKUP($C14,[1]Engagés!$C$10:$K$509,7,FALSE))," ")),"",(IF($C14&gt;0,(VLOOKUP($C14,[1]Engagés!$C$10:$K$509,7,FALSE))," ")))</f>
        <v>Thomas</v>
      </c>
      <c r="K14" s="71" t="str">
        <f>IF(ISNA(IF($C14&gt;0,(VLOOKUP($C14,[1]Engagés!$C$10:$K$509,8,FALSE))," ")),"",(IF($C14&gt;0,(VLOOKUP($C14,[1]Engagés!$C$10:$K$509,8,FALSE))," ")))</f>
        <v>CC PERIGUEUX DORDOGNE</v>
      </c>
      <c r="L14" s="72" t="str">
        <f>IF(ISNA(IF($C14&gt;0,(VLOOKUP($C14,[1]Engagés!$C$10:$K$509,5,FALSE))," ")),"",(IF($C14&gt;0,(VLOOKUP($C14,[1]Engagés!$C$10:$K$509,5,FALSE))," ")))</f>
        <v>50242580295</v>
      </c>
      <c r="M14" s="72">
        <f>IF(ISNA(IF($C14&gt;0,(VLOOKUP($C14,[1]Engagés!$C$10:$K$509,4,FALSE))," ")),"",(IF($C14&gt;0,(VLOOKUP($C14,[1]Engagés!$C$10:$K$509,4,FALSE))," ")))</f>
        <v>0</v>
      </c>
      <c r="N14" s="71" t="str">
        <f>IF(ISNA(IF($C14&gt;0,(VLOOKUP($C14,[1]Engagés!$C$10:$K$509,9,FALSE))," ")),"",(IF($C14&gt;0,(VLOOKUP($C14,[1]Engagés!$C$10:$K$509,9,FALSE))," ")))</f>
        <v>Cadet</v>
      </c>
      <c r="O14" s="73" t="str">
        <f>IF(ISNA(IF($C14&gt;0,(VLOOKUP($C14,[1]Engagés!$C$10:$N$509,10,FALSE))," ")),"",(IF($C14&gt;0,(VLOOKUP($C14,[1]Engagés!$C$10:$N$509,10,FALSE))," ")))</f>
        <v/>
      </c>
      <c r="P14" s="72" t="str">
        <f ca="1">IF(ISNA(IF($C14&gt;0,(VLOOKUP($C14,[1]Engagés!$C$10:$N$509,12,FALSE))," ")),"",(IF($C14&gt;0,(VLOOKUP($C14,[1]Engagés!$C$10:$N$509,12,FALSE))," ")))</f>
        <v>C2</v>
      </c>
      <c r="Q14" s="72" t="str">
        <f>IF(ISNA(IF($C14&gt;0,(VLOOKUP($C14,[1]Engagés!$C$10:$N$509,11,FALSE))," ")),"",(IF($C14&gt;0,(VLOOKUP($C14,[1]Engagés!$C$10:$N$509,11,FALSE))," ")))</f>
        <v/>
      </c>
      <c r="R14" s="74" t="e">
        <f t="shared" si="26"/>
        <v>#VALUE!</v>
      </c>
      <c r="S14" s="75" t="str">
        <f>IF(COUNTIF($K$8:$K14,$K14)&lt;2,$K14," ")</f>
        <v xml:space="preserve"> </v>
      </c>
      <c r="T14" s="75" t="str">
        <f t="shared" si="2"/>
        <v/>
      </c>
      <c r="U14" s="76" t="str">
        <f t="shared" si="3"/>
        <v/>
      </c>
      <c r="V14" s="75" t="str">
        <f>IF(COUNTIF($K$8:$K14,$K14)&lt;3,$K14," ")</f>
        <v xml:space="preserve"> </v>
      </c>
      <c r="W14" s="75" t="str">
        <f t="shared" si="4"/>
        <v/>
      </c>
      <c r="X14" s="75" t="str">
        <f t="shared" si="5"/>
        <v/>
      </c>
      <c r="Y14" s="18" t="str">
        <f t="shared" si="6"/>
        <v/>
      </c>
      <c r="Z14" s="18">
        <f t="shared" si="7"/>
        <v>1000</v>
      </c>
      <c r="AA14" s="18">
        <f t="shared" si="8"/>
        <v>1000</v>
      </c>
      <c r="AB14" s="75" t="str">
        <f>IF(COUNTIF($K$8:$K14,S14)&lt;4,$K14," ")</f>
        <v>CC PERIGUEUX DORDOGNE</v>
      </c>
      <c r="AC14" s="75">
        <f t="shared" si="9"/>
        <v>7</v>
      </c>
      <c r="AD14" s="75" t="e">
        <f t="shared" si="10"/>
        <v>#VALUE!</v>
      </c>
      <c r="AE14" s="18" t="str">
        <f t="shared" si="11"/>
        <v>CC PERIGUEUX DORDOGNE</v>
      </c>
      <c r="AF14" s="18" t="str">
        <f t="shared" si="12"/>
        <v>CC PERIGUEUX DORDOGNE</v>
      </c>
      <c r="AG14" s="75">
        <f t="shared" si="13"/>
        <v>7</v>
      </c>
      <c r="AH14" s="75" t="e">
        <f t="shared" si="14"/>
        <v>#VALUE!</v>
      </c>
      <c r="AI14" s="77" t="str">
        <f t="shared" si="15"/>
        <v xml:space="preserve"> </v>
      </c>
      <c r="AJ14" s="78">
        <f t="shared" si="16"/>
        <v>7</v>
      </c>
      <c r="AK14" s="79">
        <v>8</v>
      </c>
      <c r="AL14" s="80" t="e">
        <f>#REF!</f>
        <v>#REF!</v>
      </c>
      <c r="AM14" s="81" t="e">
        <f t="shared" si="17"/>
        <v>#REF!</v>
      </c>
      <c r="AN14" s="82" t="e">
        <f t="shared" si="18"/>
        <v>#REF!</v>
      </c>
      <c r="AO14" s="81" t="e">
        <f t="shared" si="19"/>
        <v>#REF!</v>
      </c>
      <c r="AP14" s="82" t="e">
        <f t="shared" si="20"/>
        <v>#REF!</v>
      </c>
      <c r="AQ14" s="81" t="e">
        <f t="shared" si="21"/>
        <v>#REF!</v>
      </c>
      <c r="AR14" s="82" t="e">
        <f t="shared" si="22"/>
        <v>#REF!</v>
      </c>
      <c r="AS14" s="83" t="e">
        <f t="shared" si="23"/>
        <v>#REF!</v>
      </c>
      <c r="AT14" s="84" t="e">
        <f t="shared" si="24"/>
        <v>#REF!</v>
      </c>
      <c r="AW14" s="85" t="e">
        <f t="shared" si="25"/>
        <v>#VALUE!</v>
      </c>
      <c r="AX14" s="86" t="str">
        <f>'[1]Liste des partants FFC'!C67</f>
        <v/>
      </c>
      <c r="AY14" s="86" t="str">
        <f>'[1]Liste des partants FFC'!C68</f>
        <v/>
      </c>
      <c r="AZ14" s="86" t="str">
        <f>'[1]Liste des partants FFC'!C69</f>
        <v/>
      </c>
      <c r="BA14" s="86" t="str">
        <f>'[1]Liste des partants FFC'!C70</f>
        <v/>
      </c>
      <c r="BB14" s="86" t="str">
        <f>'[1]Liste des partants FFC'!C71</f>
        <v/>
      </c>
      <c r="BC14" s="86" t="str">
        <f>'[1]Liste des partants FFC'!C72</f>
        <v/>
      </c>
      <c r="BD14" s="86" t="str">
        <f>'[1]Liste des partants FFC'!C73</f>
        <v/>
      </c>
      <c r="BE14" s="86" t="str">
        <f>'[1]Liste des partants FFC'!C74</f>
        <v/>
      </c>
      <c r="BF14" s="86" t="str">
        <f>'[1]Liste des partants FFC'!C75</f>
        <v/>
      </c>
      <c r="BG14" s="86" t="str">
        <f>'[1]Liste des partants FFC'!C76</f>
        <v/>
      </c>
    </row>
    <row r="15" spans="1:59" ht="19.149999999999999" customHeight="1" x14ac:dyDescent="0.2">
      <c r="A15" s="65">
        <f t="shared" si="0"/>
        <v>8</v>
      </c>
      <c r="B15" s="87">
        <v>8</v>
      </c>
      <c r="C15" s="87">
        <v>20</v>
      </c>
      <c r="D15" s="68"/>
      <c r="E15" s="68"/>
      <c r="F15" s="68"/>
      <c r="G15" s="69" t="str">
        <f>IF(ISNA(IF($C15&gt;0,(VLOOKUP($C15,[1]Engagés!$C$10:$K$509,3,FALSE))," ")),"",(IF($C15&gt;0,(VLOOKUP($C15,[1]Engagés!$C$10:$K$509,3,FALSE))," ")))</f>
        <v>x</v>
      </c>
      <c r="H15" s="70" t="e">
        <f t="shared" si="1"/>
        <v>#VALUE!</v>
      </c>
      <c r="I15" s="71" t="str">
        <f>IF(ISNA(IF($C15&gt;0,(VLOOKUP($C15,[1]Engagés!$C$10:$K$509,6,FALSE))," ")),"",(IF($C15&gt;0,(VLOOKUP($C15,[1]Engagés!$C$10:$K$509,6,FALSE))," ")))</f>
        <v>GRANGIER</v>
      </c>
      <c r="J15" s="71" t="str">
        <f>IF(ISNA(IF($C15&gt;0,(VLOOKUP($C15,[1]Engagés!$C$10:$K$509,7,FALSE))," ")),"",(IF($C15&gt;0,(VLOOKUP($C15,[1]Engagés!$C$10:$K$509,7,FALSE))," ")))</f>
        <v>Mael</v>
      </c>
      <c r="K15" s="71" t="str">
        <f>IF(ISNA(IF($C15&gt;0,(VLOOKUP($C15,[1]Engagés!$C$10:$K$509,8,FALSE))," ")),"",(IF($C15&gt;0,(VLOOKUP($C15,[1]Engagés!$C$10:$K$509,8,FALSE))," ")))</f>
        <v>VC PAYS DE LANGON</v>
      </c>
      <c r="L15" s="72" t="str">
        <f>IF(ISNA(IF($C15&gt;0,(VLOOKUP($C15,[1]Engagés!$C$10:$K$509,5,FALSE))," ")),"",(IF($C15&gt;0,(VLOOKUP($C15,[1]Engagés!$C$10:$K$509,5,FALSE))," ")))</f>
        <v>50330560018</v>
      </c>
      <c r="M15" s="72">
        <f>IF(ISNA(IF($C15&gt;0,(VLOOKUP($C15,[1]Engagés!$C$10:$K$509,4,FALSE))," ")),"",(IF($C15&gt;0,(VLOOKUP($C15,[1]Engagés!$C$10:$K$509,4,FALSE))," ")))</f>
        <v>0</v>
      </c>
      <c r="N15" s="71" t="str">
        <f>IF(ISNA(IF($C15&gt;0,(VLOOKUP($C15,[1]Engagés!$C$10:$K$509,9,FALSE))," ")),"",(IF($C15&gt;0,(VLOOKUP($C15,[1]Engagés!$C$10:$K$509,9,FALSE))," ")))</f>
        <v>Cadet</v>
      </c>
      <c r="O15" s="73" t="str">
        <f>IF(ISNA(IF($C15&gt;0,(VLOOKUP($C15,[1]Engagés!$C$10:$N$509,10,FALSE))," ")),"",(IF($C15&gt;0,(VLOOKUP($C15,[1]Engagés!$C$10:$N$509,10,FALSE))," ")))</f>
        <v/>
      </c>
      <c r="P15" s="72" t="str">
        <f ca="1">IF(ISNA(IF($C15&gt;0,(VLOOKUP($C15,[1]Engagés!$C$10:$N$509,12,FALSE))," ")),"",(IF($C15&gt;0,(VLOOKUP($C15,[1]Engagés!$C$10:$N$509,12,FALSE))," ")))</f>
        <v>C1</v>
      </c>
      <c r="Q15" s="72" t="str">
        <f>IF(ISNA(IF($C15&gt;0,(VLOOKUP($C15,[1]Engagés!$C$10:$N$509,11,FALSE))," ")),"",(IF($C15&gt;0,(VLOOKUP($C15,[1]Engagés!$C$10:$N$509,11,FALSE))," ")))</f>
        <v/>
      </c>
      <c r="R15" s="74" t="e">
        <f t="shared" si="26"/>
        <v>#VALUE!</v>
      </c>
      <c r="S15" s="75" t="str">
        <f>IF(COUNTIF($K$8:$K15,$K15)&lt;2,$K15," ")</f>
        <v>VC PAYS DE LANGON</v>
      </c>
      <c r="T15" s="75">
        <f t="shared" si="2"/>
        <v>8</v>
      </c>
      <c r="U15" s="76" t="e">
        <f t="shared" si="3"/>
        <v>#VALUE!</v>
      </c>
      <c r="V15" s="75" t="str">
        <f>IF(COUNTIF($K$8:$K15,$K15)&lt;3,$K15," ")</f>
        <v>VC PAYS DE LANGON</v>
      </c>
      <c r="W15" s="75">
        <f t="shared" si="4"/>
        <v>8</v>
      </c>
      <c r="X15" s="75" t="e">
        <f t="shared" si="5"/>
        <v>#VALUE!</v>
      </c>
      <c r="Y15" s="18" t="str">
        <f t="shared" si="6"/>
        <v/>
      </c>
      <c r="Z15" s="18">
        <f t="shared" si="7"/>
        <v>1000</v>
      </c>
      <c r="AA15" s="18">
        <f t="shared" si="8"/>
        <v>1000</v>
      </c>
      <c r="AB15" s="75" t="str">
        <f>IF(COUNTIF($K$8:$K15,S15)&lt;4,$K15," ")</f>
        <v>VC PAYS DE LANGON</v>
      </c>
      <c r="AC15" s="75">
        <f t="shared" si="9"/>
        <v>8</v>
      </c>
      <c r="AD15" s="75" t="e">
        <f t="shared" si="10"/>
        <v>#VALUE!</v>
      </c>
      <c r="AE15" s="18" t="str">
        <f t="shared" si="11"/>
        <v/>
      </c>
      <c r="AF15" s="18" t="str">
        <f t="shared" si="12"/>
        <v/>
      </c>
      <c r="AG15" s="75" t="str">
        <f t="shared" si="13"/>
        <v/>
      </c>
      <c r="AH15" s="75" t="str">
        <f t="shared" si="14"/>
        <v/>
      </c>
      <c r="AI15" s="77" t="str">
        <f t="shared" si="15"/>
        <v xml:space="preserve"> </v>
      </c>
      <c r="AJ15" s="78">
        <f t="shared" si="16"/>
        <v>8</v>
      </c>
      <c r="AK15" s="79">
        <v>8</v>
      </c>
      <c r="AL15" s="80" t="e">
        <f>#REF!</f>
        <v>#REF!</v>
      </c>
      <c r="AM15" s="81" t="e">
        <f t="shared" si="17"/>
        <v>#REF!</v>
      </c>
      <c r="AN15" s="82" t="e">
        <f t="shared" si="18"/>
        <v>#REF!</v>
      </c>
      <c r="AO15" s="81" t="e">
        <f t="shared" si="19"/>
        <v>#REF!</v>
      </c>
      <c r="AP15" s="82" t="e">
        <f t="shared" si="20"/>
        <v>#REF!</v>
      </c>
      <c r="AQ15" s="81" t="e">
        <f t="shared" si="21"/>
        <v>#REF!</v>
      </c>
      <c r="AR15" s="82" t="e">
        <f t="shared" si="22"/>
        <v>#REF!</v>
      </c>
      <c r="AS15" s="83" t="e">
        <f t="shared" si="23"/>
        <v>#REF!</v>
      </c>
      <c r="AT15" s="84" t="e">
        <f t="shared" si="24"/>
        <v>#REF!</v>
      </c>
      <c r="AW15" s="85" t="e">
        <f t="shared" si="25"/>
        <v>#VALUE!</v>
      </c>
      <c r="AX15" s="86" t="str">
        <f>'[1]Liste des partants FFC'!C77</f>
        <v/>
      </c>
      <c r="AY15" s="86" t="str">
        <f>'[1]Liste des partants FFC'!C78</f>
        <v/>
      </c>
      <c r="AZ15" s="86" t="str">
        <f>'[1]Liste des partants FFC'!C79</f>
        <v/>
      </c>
      <c r="BA15" s="86" t="str">
        <f>'[1]Liste des partants FFC'!C80</f>
        <v/>
      </c>
      <c r="BB15" s="86" t="str">
        <f>'[1]Liste des partants FFC'!C81</f>
        <v/>
      </c>
      <c r="BC15" s="86" t="str">
        <f>'[1]Liste des partants FFC'!C82</f>
        <v/>
      </c>
      <c r="BD15" s="86" t="str">
        <f>'[1]Liste des partants FFC'!C83</f>
        <v/>
      </c>
      <c r="BE15" s="86" t="str">
        <f>'[1]Liste des partants FFC'!C84</f>
        <v/>
      </c>
      <c r="BF15" s="86" t="str">
        <f>'[1]Liste des partants FFC'!C85</f>
        <v/>
      </c>
      <c r="BG15" s="86" t="str">
        <f>'[1]Liste des partants FFC'!C86</f>
        <v/>
      </c>
    </row>
    <row r="16" spans="1:59" ht="19.149999999999999" customHeight="1" x14ac:dyDescent="0.2">
      <c r="A16" s="65">
        <f t="shared" si="0"/>
        <v>9</v>
      </c>
      <c r="B16" s="87">
        <v>9</v>
      </c>
      <c r="C16" s="87">
        <v>14</v>
      </c>
      <c r="D16" s="68"/>
      <c r="E16" s="68"/>
      <c r="F16" s="68"/>
      <c r="G16" s="69" t="str">
        <f>IF(ISNA(IF($C16&gt;0,(VLOOKUP($C16,[1]Engagés!$C$10:$K$509,3,FALSE))," ")),"",(IF($C16&gt;0,(VLOOKUP($C16,[1]Engagés!$C$10:$K$509,3,FALSE))," ")))</f>
        <v>x</v>
      </c>
      <c r="H16" s="70" t="e">
        <f>IF(C16&gt;0,TIME(IF(LEN(D16)&gt;0,D16,HOUR(H15)),IF(LEN(E16)&gt;0,E16,MINUTE(H15)),IF(LEN(F16)&gt;0,F16,SECOND(H15))),IF(C16="",H15,""))</f>
        <v>#VALUE!</v>
      </c>
      <c r="I16" s="71" t="str">
        <f>IF(ISNA(IF($C16&gt;0,(VLOOKUP($C16,[1]Engagés!$C$10:$K$509,6,FALSE))," ")),"",(IF($C16&gt;0,(VLOOKUP($C16,[1]Engagés!$C$10:$K$509,6,FALSE))," ")))</f>
        <v>AMBROSINO</v>
      </c>
      <c r="J16" s="71" t="str">
        <f>IF(ISNA(IF($C16&gt;0,(VLOOKUP($C16,[1]Engagés!$C$10:$K$509,7,FALSE))," ")),"",(IF($C16&gt;0,(VLOOKUP($C16,[1]Engagés!$C$10:$K$509,7,FALSE))," ")))</f>
        <v>Enzo</v>
      </c>
      <c r="K16" s="71" t="str">
        <f>IF(ISNA(IF($C16&gt;0,(VLOOKUP($C16,[1]Engagés!$C$10:$K$509,8,FALSE))," ")),"",(IF($C16&gt;0,(VLOOKUP($C16,[1]Engagés!$C$10:$K$509,8,FALSE))," ")))</f>
        <v>MERIGNAC VC</v>
      </c>
      <c r="L16" s="72" t="str">
        <f>IF(ISNA(IF($C16&gt;0,(VLOOKUP($C16,[1]Engagés!$C$10:$K$509,5,FALSE))," ")),"",(IF($C16&gt;0,(VLOOKUP($C16,[1]Engagés!$C$10:$K$509,5,FALSE))," ")))</f>
        <v>50330260234</v>
      </c>
      <c r="M16" s="72">
        <f>IF(ISNA(IF($C16&gt;0,(VLOOKUP($C16,[1]Engagés!$C$10:$K$509,4,FALSE))," ")),"",(IF($C16&gt;0,(VLOOKUP($C16,[1]Engagés!$C$10:$K$509,4,FALSE))," ")))</f>
        <v>0</v>
      </c>
      <c r="N16" s="71" t="str">
        <f>IF(ISNA(IF($C16&gt;0,(VLOOKUP($C16,[1]Engagés!$C$10:$K$509,9,FALSE))," ")),"",(IF($C16&gt;0,(VLOOKUP($C16,[1]Engagés!$C$10:$K$509,9,FALSE))," ")))</f>
        <v>Cadet</v>
      </c>
      <c r="O16" s="73" t="str">
        <f>IF(ISNA(IF($C16&gt;0,(VLOOKUP($C16,[1]Engagés!$C$10:$N$509,10,FALSE))," ")),"",(IF($C16&gt;0,(VLOOKUP($C16,[1]Engagés!$C$10:$N$509,10,FALSE))," ")))</f>
        <v/>
      </c>
      <c r="P16" s="72" t="str">
        <f ca="1">IF(ISNA(IF($C16&gt;0,(VLOOKUP($C16,[1]Engagés!$C$10:$N$509,12,FALSE))," ")),"",(IF($C16&gt;0,(VLOOKUP($C16,[1]Engagés!$C$10:$N$509,12,FALSE))," ")))</f>
        <v>C2</v>
      </c>
      <c r="Q16" s="72" t="str">
        <f>IF(ISNA(IF($C16&gt;0,(VLOOKUP($C16,[1]Engagés!$C$10:$N$509,11,FALSE))," ")),"",(IF($C16&gt;0,(VLOOKUP($C16,[1]Engagés!$C$10:$N$509,11,FALSE))," ")))</f>
        <v/>
      </c>
      <c r="R16" s="74" t="e">
        <f t="shared" si="26"/>
        <v>#VALUE!</v>
      </c>
      <c r="S16" s="75" t="str">
        <f>IF(COUNTIF($K$8:$K16,$K16)&lt;2,$K16," ")</f>
        <v>MERIGNAC VC</v>
      </c>
      <c r="T16" s="75">
        <f t="shared" si="2"/>
        <v>9</v>
      </c>
      <c r="U16" s="76" t="e">
        <f t="shared" si="3"/>
        <v>#VALUE!</v>
      </c>
      <c r="V16" s="75" t="str">
        <f>IF(COUNTIF($K$8:$K16,$K16)&lt;3,$K16," ")</f>
        <v>MERIGNAC VC</v>
      </c>
      <c r="W16" s="75">
        <f>IF(V16=$K16,$A16,"")</f>
        <v>9</v>
      </c>
      <c r="X16" s="75" t="e">
        <f t="shared" si="5"/>
        <v>#VALUE!</v>
      </c>
      <c r="Y16" s="18" t="str">
        <f>IF(V16=S16,"",V16)</f>
        <v/>
      </c>
      <c r="Z16" s="18">
        <f>IF(Y16=$K16,$A16,1000)</f>
        <v>1000</v>
      </c>
      <c r="AA16" s="18">
        <f t="shared" si="8"/>
        <v>1000</v>
      </c>
      <c r="AB16" s="75" t="str">
        <f>IF(COUNTIF($K$8:$K16,S16)&lt;4,$K16," ")</f>
        <v>MERIGNAC VC</v>
      </c>
      <c r="AC16" s="75">
        <f>IF(AB16=$K16,$A16,"")</f>
        <v>9</v>
      </c>
      <c r="AD16" s="75" t="e">
        <f t="shared" si="10"/>
        <v>#VALUE!</v>
      </c>
      <c r="AE16" s="18" t="str">
        <f>IF(AB16=S16,"",AB16)</f>
        <v/>
      </c>
      <c r="AF16" s="18" t="str">
        <f>IF(AE16=Y16,"",AB16)</f>
        <v/>
      </c>
      <c r="AG16" s="75" t="str">
        <f>IF(AF16=$K16,$A16,"")</f>
        <v/>
      </c>
      <c r="AH16" s="75" t="str">
        <f t="shared" si="14"/>
        <v/>
      </c>
      <c r="AI16" s="77" t="str">
        <f t="shared" si="15"/>
        <v xml:space="preserve"> </v>
      </c>
      <c r="AJ16" s="78">
        <f t="shared" si="16"/>
        <v>9</v>
      </c>
      <c r="AK16" s="79">
        <v>8</v>
      </c>
      <c r="AL16" s="80" t="e">
        <f>#REF!</f>
        <v>#REF!</v>
      </c>
      <c r="AM16" s="81" t="e">
        <f t="shared" si="17"/>
        <v>#REF!</v>
      </c>
      <c r="AN16" s="82" t="e">
        <f t="shared" si="18"/>
        <v>#REF!</v>
      </c>
      <c r="AO16" s="81" t="e">
        <f t="shared" si="19"/>
        <v>#REF!</v>
      </c>
      <c r="AP16" s="82" t="e">
        <f t="shared" si="20"/>
        <v>#REF!</v>
      </c>
      <c r="AQ16" s="81" t="e">
        <f t="shared" si="21"/>
        <v>#REF!</v>
      </c>
      <c r="AR16" s="82" t="e">
        <f t="shared" si="22"/>
        <v>#REF!</v>
      </c>
      <c r="AS16" s="83" t="e">
        <f>IF(AL16=" "," ",IF($AL16&gt;0,SUM(AM16+AO16+AQ16)," "))</f>
        <v>#REF!</v>
      </c>
      <c r="AT16" s="84" t="e">
        <f>IF(AL16=" "," ",IF($AL16&gt;0,SUM(AN16+AP16+AR16)," "))</f>
        <v>#REF!</v>
      </c>
      <c r="AW16" s="85" t="e">
        <f t="shared" si="25"/>
        <v>#VALUE!</v>
      </c>
      <c r="AX16" s="86" t="str">
        <f>'[1]Liste des partants FFC'!C87</f>
        <v/>
      </c>
      <c r="AY16" s="86" t="str">
        <f>'[1]Liste des partants FFC'!C88</f>
        <v/>
      </c>
      <c r="AZ16" s="86" t="str">
        <f>'[1]Liste des partants FFC'!C89</f>
        <v/>
      </c>
      <c r="BA16" s="86" t="str">
        <f>'[1]Liste des partants FFC'!C90</f>
        <v/>
      </c>
      <c r="BB16" s="86" t="str">
        <f>'[1]Liste des partants FFC'!C91</f>
        <v/>
      </c>
      <c r="BC16" s="86" t="str">
        <f>'[1]Liste des partants FFC'!C92</f>
        <v/>
      </c>
      <c r="BD16" s="86" t="str">
        <f>'[1]Liste des partants FFC'!C93</f>
        <v/>
      </c>
      <c r="BE16" s="86" t="str">
        <f>'[1]Liste des partants FFC'!C94</f>
        <v/>
      </c>
      <c r="BF16" s="86" t="str">
        <f>'[1]Liste des partants FFC'!C95</f>
        <v/>
      </c>
      <c r="BG16" s="86" t="str">
        <f>'[1]Liste des partants FFC'!C96</f>
        <v/>
      </c>
    </row>
    <row r="17" spans="1:59" ht="19.149999999999999" customHeight="1" x14ac:dyDescent="0.2">
      <c r="A17" s="65">
        <f t="shared" si="0"/>
        <v>10</v>
      </c>
      <c r="B17" s="87">
        <v>10</v>
      </c>
      <c r="C17" s="87">
        <v>13</v>
      </c>
      <c r="D17" s="68"/>
      <c r="E17" s="68"/>
      <c r="F17" s="68"/>
      <c r="G17" s="69" t="str">
        <f>IF(ISNA(IF($C17&gt;0,(VLOOKUP($C17,[1]Engagés!$C$10:$K$509,3,FALSE))," ")),"",(IF($C17&gt;0,(VLOOKUP($C17,[1]Engagés!$C$10:$K$509,3,FALSE))," ")))</f>
        <v>x</v>
      </c>
      <c r="H17" s="70" t="e">
        <f>IF(C17&gt;0,TIME(IF(LEN(D17)&gt;0,D17,HOUR(H16)),IF(LEN(E17)&gt;0,E17,MINUTE(H16)),IF(LEN(F17)&gt;0,F17,SECOND(H16))),IF(C17="",H16,""))</f>
        <v>#VALUE!</v>
      </c>
      <c r="I17" s="71" t="str">
        <f>IF(ISNA(IF($C17&gt;0,(VLOOKUP($C17,[1]Engagés!$C$10:$K$509,6,FALSE))," ")),"",(IF($C17&gt;0,(VLOOKUP($C17,[1]Engagés!$C$10:$K$509,6,FALSE))," ")))</f>
        <v>BRUET</v>
      </c>
      <c r="J17" s="71" t="str">
        <f>IF(ISNA(IF($C17&gt;0,(VLOOKUP($C17,[1]Engagés!$C$10:$K$509,7,FALSE))," ")),"",(IF($C17&gt;0,(VLOOKUP($C17,[1]Engagés!$C$10:$K$509,7,FALSE))," ")))</f>
        <v>Simon</v>
      </c>
      <c r="K17" s="71" t="str">
        <f>IF(ISNA(IF($C17&gt;0,(VLOOKUP($C17,[1]Engagés!$C$10:$K$509,8,FALSE))," ")),"",(IF($C17&gt;0,(VLOOKUP($C17,[1]Engagés!$C$10:$K$509,8,FALSE))," ")))</f>
        <v>ENTENTE CYCLISTE 3 M</v>
      </c>
      <c r="L17" s="72" t="str">
        <f>IF(ISNA(IF($C17&gt;0,(VLOOKUP($C17,[1]Engagés!$C$10:$K$509,5,FALSE))," ")),"",(IF($C17&gt;0,(VLOOKUP($C17,[1]Engagés!$C$10:$K$509,5,FALSE))," ")))</f>
        <v>50170040002</v>
      </c>
      <c r="M17" s="72">
        <f>IF(ISNA(IF($C17&gt;0,(VLOOKUP($C17,[1]Engagés!$C$10:$K$509,4,FALSE))," ")),"",(IF($C17&gt;0,(VLOOKUP($C17,[1]Engagés!$C$10:$K$509,4,FALSE))," ")))</f>
        <v>0</v>
      </c>
      <c r="N17" s="71" t="str">
        <f>IF(ISNA(IF($C17&gt;0,(VLOOKUP($C17,[1]Engagés!$C$10:$K$509,9,FALSE))," ")),"",(IF($C17&gt;0,(VLOOKUP($C17,[1]Engagés!$C$10:$K$509,9,FALSE))," ")))</f>
        <v>Cadet</v>
      </c>
      <c r="O17" s="73" t="str">
        <f>IF(ISNA(IF($C17&gt;0,(VLOOKUP($C17,[1]Engagés!$C$10:$N$509,10,FALSE))," ")),"",(IF($C17&gt;0,(VLOOKUP($C17,[1]Engagés!$C$10:$N$509,10,FALSE))," ")))</f>
        <v/>
      </c>
      <c r="P17" s="72" t="str">
        <f ca="1">IF(ISNA(IF($C17&gt;0,(VLOOKUP($C17,[1]Engagés!$C$10:$N$509,12,FALSE))," ")),"",(IF($C17&gt;0,(VLOOKUP($C17,[1]Engagés!$C$10:$N$509,12,FALSE))," ")))</f>
        <v>C1</v>
      </c>
      <c r="Q17" s="72" t="str">
        <f>IF(ISNA(IF($C17&gt;0,(VLOOKUP($C17,[1]Engagés!$C$10:$N$509,11,FALSE))," ")),"",(IF($C17&gt;0,(VLOOKUP($C17,[1]Engagés!$C$10:$N$509,11,FALSE))," ")))</f>
        <v/>
      </c>
      <c r="R17" s="74" t="e">
        <f t="shared" si="26"/>
        <v>#VALUE!</v>
      </c>
      <c r="S17" s="75" t="str">
        <f>IF(COUNTIF($K$8:$K17,$K17)&lt;2,$K17," ")</f>
        <v>ENTENTE CYCLISTE 3 M</v>
      </c>
      <c r="T17" s="75">
        <f t="shared" si="2"/>
        <v>10</v>
      </c>
      <c r="U17" s="76" t="e">
        <f t="shared" si="3"/>
        <v>#VALUE!</v>
      </c>
      <c r="V17" s="75" t="str">
        <f>IF(COUNTIF($K$8:$K17,$K17)&lt;3,$K17," ")</f>
        <v>ENTENTE CYCLISTE 3 M</v>
      </c>
      <c r="W17" s="75">
        <f>IF(V17=$K17,$A17,"")</f>
        <v>10</v>
      </c>
      <c r="X17" s="75" t="e">
        <f t="shared" si="5"/>
        <v>#VALUE!</v>
      </c>
      <c r="Y17" s="18" t="str">
        <f>IF(V17=S17,"",V17)</f>
        <v/>
      </c>
      <c r="Z17" s="18">
        <f>IF(Y17=$K17,$A17,1000)</f>
        <v>1000</v>
      </c>
      <c r="AA17" s="18">
        <f t="shared" si="8"/>
        <v>1000</v>
      </c>
      <c r="AB17" s="75" t="str">
        <f>IF(COUNTIF($K$8:$K17,S17)&lt;4,$K17," ")</f>
        <v>ENTENTE CYCLISTE 3 M</v>
      </c>
      <c r="AC17" s="75">
        <f>IF(AB17=$K17,$A17,"")</f>
        <v>10</v>
      </c>
      <c r="AD17" s="75" t="e">
        <f t="shared" si="10"/>
        <v>#VALUE!</v>
      </c>
      <c r="AE17" s="18" t="str">
        <f>IF(AB17=S17,"",AB17)</f>
        <v/>
      </c>
      <c r="AF17" s="18" t="str">
        <f>IF(AE17=Y17,"",AB17)</f>
        <v/>
      </c>
      <c r="AG17" s="75" t="str">
        <f>IF(AF17=$K17,$A17,"")</f>
        <v/>
      </c>
      <c r="AH17" s="75" t="str">
        <f t="shared" si="14"/>
        <v/>
      </c>
      <c r="AI17" s="77" t="str">
        <f t="shared" si="15"/>
        <v xml:space="preserve"> </v>
      </c>
      <c r="AJ17" s="78">
        <f t="shared" si="16"/>
        <v>10</v>
      </c>
      <c r="AK17" s="79">
        <v>9</v>
      </c>
      <c r="AL17" s="80" t="e">
        <f>#REF!</f>
        <v>#REF!</v>
      </c>
      <c r="AM17" s="81" t="e">
        <f t="shared" si="17"/>
        <v>#REF!</v>
      </c>
      <c r="AN17" s="82" t="e">
        <f t="shared" si="18"/>
        <v>#REF!</v>
      </c>
      <c r="AO17" s="81" t="e">
        <f t="shared" si="19"/>
        <v>#REF!</v>
      </c>
      <c r="AP17" s="82" t="e">
        <f t="shared" si="20"/>
        <v>#REF!</v>
      </c>
      <c r="AQ17" s="81" t="e">
        <f t="shared" si="21"/>
        <v>#REF!</v>
      </c>
      <c r="AR17" s="82" t="e">
        <f t="shared" si="22"/>
        <v>#REF!</v>
      </c>
      <c r="AS17" s="83" t="e">
        <f>IF(AL17=" "," ",IF($AL17&gt;0,SUM(AM17+AO17+AQ17)," "))</f>
        <v>#REF!</v>
      </c>
      <c r="AT17" s="84" t="e">
        <f>IF(AL17=" "," ",IF($AL17&gt;0,SUM(AN17+AP17+AR17)," "))</f>
        <v>#REF!</v>
      </c>
      <c r="AW17" s="85" t="e">
        <f t="shared" si="25"/>
        <v>#VALUE!</v>
      </c>
      <c r="AX17" s="86" t="str">
        <f>'[1]Liste des partants FFC'!C97</f>
        <v/>
      </c>
      <c r="AY17" s="86" t="str">
        <f>'[1]Liste des partants FFC'!C98</f>
        <v/>
      </c>
      <c r="AZ17" s="86" t="str">
        <f>'[1]Liste des partants FFC'!C99</f>
        <v/>
      </c>
      <c r="BA17" s="86" t="str">
        <f>'[1]Liste des partants FFC'!C100</f>
        <v/>
      </c>
      <c r="BB17" s="86" t="str">
        <f>'[1]Liste des partants FFC'!C101</f>
        <v/>
      </c>
      <c r="BC17" s="86" t="str">
        <f>'[1]Liste des partants FFC'!C102</f>
        <v/>
      </c>
      <c r="BD17" s="86" t="str">
        <f>'[1]Liste des partants FFC'!C103</f>
        <v/>
      </c>
      <c r="BE17" s="86" t="str">
        <f>'[1]Liste des partants FFC'!C104</f>
        <v/>
      </c>
      <c r="BF17" s="86" t="str">
        <f>'[1]Liste des partants FFC'!C105</f>
        <v/>
      </c>
      <c r="BG17" s="86" t="str">
        <f>'[1]Liste des partants FFC'!C106</f>
        <v/>
      </c>
    </row>
    <row r="18" spans="1:59" ht="19.149999999999999" customHeight="1" x14ac:dyDescent="0.2">
      <c r="A18" s="65">
        <f t="shared" si="0"/>
        <v>11</v>
      </c>
      <c r="B18" s="87">
        <v>11</v>
      </c>
      <c r="C18" s="87">
        <v>22</v>
      </c>
      <c r="D18" s="68"/>
      <c r="E18" s="68"/>
      <c r="F18" s="68"/>
      <c r="G18" s="69" t="str">
        <f>IF(ISNA(IF($C18&gt;0,(VLOOKUP($C18,[1]Engagés!$C$10:$K$509,3,FALSE))," ")),"",(IF($C18&gt;0,(VLOOKUP($C18,[1]Engagés!$C$10:$K$509,3,FALSE))," ")))</f>
        <v>x</v>
      </c>
      <c r="H18" s="70" t="e">
        <f>IF(C18&gt;0,TIME(IF(LEN(D18)&gt;0,D18,HOUR(H17)),IF(LEN(E18)&gt;0,E18,MINUTE(H17)),IF(LEN(F18)&gt;0,F18,SECOND(H17))),IF(C18="",H17,""))</f>
        <v>#VALUE!</v>
      </c>
      <c r="I18" s="71" t="str">
        <f>IF(ISNA(IF($C18&gt;0,(VLOOKUP($C18,[1]Engagés!$C$10:$K$509,6,FALSE))," ")),"",(IF($C18&gt;0,(VLOOKUP($C18,[1]Engagés!$C$10:$K$509,6,FALSE))," ")))</f>
        <v>PINHEIRO</v>
      </c>
      <c r="J18" s="71" t="str">
        <f>IF(ISNA(IF($C18&gt;0,(VLOOKUP($C18,[1]Engagés!$C$10:$K$509,7,FALSE))," ")),"",(IF($C18&gt;0,(VLOOKUP($C18,[1]Engagés!$C$10:$K$509,7,FALSE))," ")))</f>
        <v>Luc</v>
      </c>
      <c r="K18" s="71" t="str">
        <f>IF(ISNA(IF($C18&gt;0,(VLOOKUP($C18,[1]Engagés!$C$10:$K$509,8,FALSE))," ")),"",(IF($C18&gt;0,(VLOOKUP($C18,[1]Engagés!$C$10:$K$509,8,FALSE))," ")))</f>
        <v>VC STE LIVRADE</v>
      </c>
      <c r="L18" s="72" t="str">
        <f>IF(ISNA(IF($C18&gt;0,(VLOOKUP($C18,[1]Engagés!$C$10:$K$509,5,FALSE))," ")),"",(IF($C18&gt;0,(VLOOKUP($C18,[1]Engagés!$C$10:$K$509,5,FALSE))," ")))</f>
        <v>50472160045</v>
      </c>
      <c r="M18" s="72">
        <f>IF(ISNA(IF($C18&gt;0,(VLOOKUP($C18,[1]Engagés!$C$10:$K$509,4,FALSE))," ")),"",(IF($C18&gt;0,(VLOOKUP($C18,[1]Engagés!$C$10:$K$509,4,FALSE))," ")))</f>
        <v>0</v>
      </c>
      <c r="N18" s="71" t="str">
        <f>IF(ISNA(IF($C18&gt;0,(VLOOKUP($C18,[1]Engagés!$C$10:$K$509,9,FALSE))," ")),"",(IF($C18&gt;0,(VLOOKUP($C18,[1]Engagés!$C$10:$K$509,9,FALSE))," ")))</f>
        <v>Cadet</v>
      </c>
      <c r="O18" s="73" t="str">
        <f>IF(ISNA(IF($C18&gt;0,(VLOOKUP($C18,[1]Engagés!$C$10:$N$509,10,FALSE))," ")),"",(IF($C18&gt;0,(VLOOKUP($C18,[1]Engagés!$C$10:$N$509,10,FALSE))," ")))</f>
        <v/>
      </c>
      <c r="P18" s="72" t="str">
        <f ca="1">IF(ISNA(IF($C18&gt;0,(VLOOKUP($C18,[1]Engagés!$C$10:$N$509,12,FALSE))," ")),"",(IF($C18&gt;0,(VLOOKUP($C18,[1]Engagés!$C$10:$N$509,12,FALSE))," ")))</f>
        <v>C1</v>
      </c>
      <c r="Q18" s="72" t="str">
        <f>IF(ISNA(IF($C18&gt;0,(VLOOKUP($C18,[1]Engagés!$C$10:$N$509,11,FALSE))," ")),"",(IF($C18&gt;0,(VLOOKUP($C18,[1]Engagés!$C$10:$N$509,11,FALSE))," ")))</f>
        <v/>
      </c>
      <c r="R18" s="74" t="e">
        <f t="shared" si="26"/>
        <v>#VALUE!</v>
      </c>
      <c r="S18" s="75" t="str">
        <f>IF(COUNTIF($K$8:$K18,$K18)&lt;2,$K18," ")</f>
        <v xml:space="preserve"> </v>
      </c>
      <c r="T18" s="75" t="str">
        <f t="shared" si="2"/>
        <v/>
      </c>
      <c r="U18" s="76" t="str">
        <f t="shared" si="3"/>
        <v/>
      </c>
      <c r="V18" s="75" t="str">
        <f>IF(COUNTIF($K$8:$K18,$K18)&lt;3,$K18," ")</f>
        <v>VC STE LIVRADE</v>
      </c>
      <c r="W18" s="75">
        <f>IF(V18=$K18,$A18,"")</f>
        <v>11</v>
      </c>
      <c r="X18" s="75" t="e">
        <f t="shared" si="5"/>
        <v>#VALUE!</v>
      </c>
      <c r="Y18" s="18" t="str">
        <f>IF(V18=S18,"",V18)</f>
        <v>VC STE LIVRADE</v>
      </c>
      <c r="Z18" s="18">
        <f>IF(Y18=$K18,$A18,1000)</f>
        <v>11</v>
      </c>
      <c r="AA18" s="18" t="e">
        <f t="shared" si="8"/>
        <v>#VALUE!</v>
      </c>
      <c r="AB18" s="75" t="str">
        <f>IF(COUNTIF($K$8:$K18,S18)&lt;4,$K18," ")</f>
        <v>VC STE LIVRADE</v>
      </c>
      <c r="AC18" s="75">
        <f>IF(AB18=$K18,$A18,"")</f>
        <v>11</v>
      </c>
      <c r="AD18" s="75" t="e">
        <f t="shared" si="10"/>
        <v>#VALUE!</v>
      </c>
      <c r="AE18" s="18" t="str">
        <f>IF(AB18=S18,"",AB18)</f>
        <v>VC STE LIVRADE</v>
      </c>
      <c r="AF18" s="18" t="str">
        <f>IF(AE18=Y18,"",AB18)</f>
        <v/>
      </c>
      <c r="AG18" s="75" t="str">
        <f>IF(AF18=$K18,$A18,"")</f>
        <v/>
      </c>
      <c r="AH18" s="75" t="str">
        <f t="shared" si="14"/>
        <v/>
      </c>
      <c r="AI18" s="77" t="str">
        <f t="shared" si="15"/>
        <v xml:space="preserve"> </v>
      </c>
      <c r="AJ18" s="78">
        <f t="shared" si="16"/>
        <v>11</v>
      </c>
      <c r="AK18" s="79">
        <v>10</v>
      </c>
      <c r="AL18" s="80" t="e">
        <f>#REF!</f>
        <v>#REF!</v>
      </c>
      <c r="AM18" s="81" t="e">
        <f t="shared" si="17"/>
        <v>#REF!</v>
      </c>
      <c r="AN18" s="82" t="e">
        <f t="shared" si="18"/>
        <v>#REF!</v>
      </c>
      <c r="AO18" s="81" t="e">
        <f t="shared" si="19"/>
        <v>#REF!</v>
      </c>
      <c r="AP18" s="82" t="e">
        <f t="shared" si="20"/>
        <v>#REF!</v>
      </c>
      <c r="AQ18" s="81" t="e">
        <f t="shared" si="21"/>
        <v>#REF!</v>
      </c>
      <c r="AR18" s="82" t="e">
        <f t="shared" si="22"/>
        <v>#REF!</v>
      </c>
      <c r="AS18" s="83" t="e">
        <f>IF(AL18=" "," ",IF($AL18&gt;0,SUM(AM18+AO18+AQ18)," "))</f>
        <v>#REF!</v>
      </c>
      <c r="AT18" s="84" t="e">
        <f>IF(AL18=" "," ",IF($AL18&gt;0,SUM(AN18+AP18+AR18)," "))</f>
        <v>#REF!</v>
      </c>
      <c r="AW18" s="85" t="e">
        <f t="shared" si="25"/>
        <v>#VALUE!</v>
      </c>
      <c r="AX18" s="86" t="str">
        <f>'[1]Liste des partants FFC'!C107</f>
        <v/>
      </c>
      <c r="AY18" s="86" t="str">
        <f>'[1]Liste des partants FFC'!C108</f>
        <v/>
      </c>
      <c r="AZ18" s="86" t="str">
        <f>'[1]Liste des partants FFC'!C109</f>
        <v/>
      </c>
      <c r="BA18" s="86" t="str">
        <f>'[1]Liste des partants FFC'!C110</f>
        <v/>
      </c>
      <c r="BB18" s="86" t="str">
        <f>'[1]Liste des partants FFC'!C111</f>
        <v/>
      </c>
      <c r="BC18" s="86" t="str">
        <f>'[1]Liste des partants FFC'!C112</f>
        <v/>
      </c>
      <c r="BD18" s="86" t="str">
        <f>'[1]Liste des partants FFC'!C113</f>
        <v/>
      </c>
      <c r="BE18" s="86" t="str">
        <f>'[1]Liste des partants FFC'!C114</f>
        <v/>
      </c>
      <c r="BF18" s="86" t="str">
        <f>'[1]Liste des partants FFC'!C115</f>
        <v/>
      </c>
      <c r="BG18" s="86" t="str">
        <f>'[1]Liste des partants FFC'!C116</f>
        <v/>
      </c>
    </row>
    <row r="19" spans="1:59" ht="19.149999999999999" customHeight="1" x14ac:dyDescent="0.2">
      <c r="A19" s="65">
        <f t="shared" si="0"/>
        <v>12</v>
      </c>
      <c r="B19" s="87">
        <v>12</v>
      </c>
      <c r="C19" s="87">
        <v>12</v>
      </c>
      <c r="D19" s="68"/>
      <c r="E19" s="68"/>
      <c r="F19" s="68"/>
      <c r="G19" s="69" t="str">
        <f>IF(ISNA(IF($C19&gt;0,(VLOOKUP($C19,[1]Engagés!$C$10:$K$509,3,FALSE))," ")),"",(IF($C19&gt;0,(VLOOKUP($C19,[1]Engagés!$C$10:$K$509,3,FALSE))," ")))</f>
        <v>x</v>
      </c>
      <c r="H19" s="70" t="e">
        <f t="shared" ref="H19:H82" si="27">IF(C19&gt;0,TIME(IF(LEN(D19)&gt;0,D19,HOUR(H18)),IF(LEN(E19)&gt;0,E19,MINUTE(H18)),IF(LEN(F19)&gt;0,F19,SECOND(H18))),IF(C19="",H18,""))</f>
        <v>#VALUE!</v>
      </c>
      <c r="I19" s="71" t="str">
        <f>IF(ISNA(IF($C19&gt;0,(VLOOKUP($C19,[1]Engagés!$C$10:$K$509,6,FALSE))," ")),"",(IF($C19&gt;0,(VLOOKUP($C19,[1]Engagés!$C$10:$K$509,6,FALSE))," ")))</f>
        <v>ROYAU</v>
      </c>
      <c r="J19" s="71" t="str">
        <f>IF(ISNA(IF($C19&gt;0,(VLOOKUP($C19,[1]Engagés!$C$10:$K$509,7,FALSE))," ")),"",(IF($C19&gt;0,(VLOOKUP($C19,[1]Engagés!$C$10:$K$509,7,FALSE))," ")))</f>
        <v>Tom</v>
      </c>
      <c r="K19" s="71" t="str">
        <f>IF(ISNA(IF($C19&gt;0,(VLOOKUP($C19,[1]Engagés!$C$10:$K$509,8,FALSE))," ")),"",(IF($C19&gt;0,(VLOOKUP($C19,[1]Engagés!$C$10:$K$509,8,FALSE))," ")))</f>
        <v>TEAM CYCLISTE DORDOGNE SUD</v>
      </c>
      <c r="L19" s="72" t="str">
        <f>IF(ISNA(IF($C19&gt;0,(VLOOKUP($C19,[1]Engagés!$C$10:$K$509,5,FALSE))," ")),"",(IF($C19&gt;0,(VLOOKUP($C19,[1]Engagés!$C$10:$K$509,5,FALSE))," ")))</f>
        <v>50242920017</v>
      </c>
      <c r="M19" s="72">
        <f>IF(ISNA(IF($C19&gt;0,(VLOOKUP($C19,[1]Engagés!$C$10:$K$509,4,FALSE))," ")),"",(IF($C19&gt;0,(VLOOKUP($C19,[1]Engagés!$C$10:$K$509,4,FALSE))," ")))</f>
        <v>0</v>
      </c>
      <c r="N19" s="71" t="str">
        <f>IF(ISNA(IF($C19&gt;0,(VLOOKUP($C19,[1]Engagés!$C$10:$K$509,9,FALSE))," ")),"",(IF($C19&gt;0,(VLOOKUP($C19,[1]Engagés!$C$10:$K$509,9,FALSE))," ")))</f>
        <v>Cadet</v>
      </c>
      <c r="O19" s="73" t="str">
        <f>IF(ISNA(IF($C19&gt;0,(VLOOKUP($C19,[1]Engagés!$C$10:$N$509,10,FALSE))," ")),"",(IF($C19&gt;0,(VLOOKUP($C19,[1]Engagés!$C$10:$N$509,10,FALSE))," ")))</f>
        <v/>
      </c>
      <c r="P19" s="72" t="str">
        <f ca="1">IF(ISNA(IF($C19&gt;0,(VLOOKUP($C19,[1]Engagés!$C$10:$N$509,12,FALSE))," ")),"",(IF($C19&gt;0,(VLOOKUP($C19,[1]Engagés!$C$10:$N$509,12,FALSE))," ")))</f>
        <v>C2</v>
      </c>
      <c r="Q19" s="72" t="str">
        <f>IF(ISNA(IF($C19&gt;0,(VLOOKUP($C19,[1]Engagés!$C$10:$N$509,11,FALSE))," ")),"",(IF($C19&gt;0,(VLOOKUP($C19,[1]Engagés!$C$10:$N$509,11,FALSE))," ")))</f>
        <v/>
      </c>
      <c r="R19" s="74" t="e">
        <f t="shared" si="26"/>
        <v>#VALUE!</v>
      </c>
      <c r="S19" s="75" t="str">
        <f>IF(COUNTIF($K$8:$K19,$K19)&lt;2,$K19," ")</f>
        <v xml:space="preserve"> </v>
      </c>
      <c r="T19" s="75" t="str">
        <f t="shared" si="2"/>
        <v/>
      </c>
      <c r="U19" s="76" t="str">
        <f t="shared" si="3"/>
        <v/>
      </c>
      <c r="V19" s="75" t="str">
        <f>IF(COUNTIF($K$8:$K19,$K19)&lt;3,$K19," ")</f>
        <v>TEAM CYCLISTE DORDOGNE SUD</v>
      </c>
      <c r="W19" s="75">
        <f t="shared" ref="W19:W82" si="28">IF(V19=$K19,$A19,"")</f>
        <v>12</v>
      </c>
      <c r="X19" s="75" t="e">
        <f t="shared" si="5"/>
        <v>#VALUE!</v>
      </c>
      <c r="Y19" s="18" t="str">
        <f t="shared" ref="Y19:Y82" si="29">IF(V19=S19,"",V19)</f>
        <v>TEAM CYCLISTE DORDOGNE SUD</v>
      </c>
      <c r="Z19" s="18">
        <f t="shared" ref="Z19:Z82" si="30">IF(Y19=$K19,$A19,1000)</f>
        <v>12</v>
      </c>
      <c r="AA19" s="18" t="e">
        <f t="shared" si="8"/>
        <v>#VALUE!</v>
      </c>
      <c r="AB19" s="75" t="str">
        <f>IF(COUNTIF($K$8:$K19,S19)&lt;4,$K19," ")</f>
        <v>TEAM CYCLISTE DORDOGNE SUD</v>
      </c>
      <c r="AC19" s="75">
        <f t="shared" ref="AC19:AC82" si="31">IF(AB19=$K19,$A19,"")</f>
        <v>12</v>
      </c>
      <c r="AD19" s="75" t="e">
        <f t="shared" si="10"/>
        <v>#VALUE!</v>
      </c>
      <c r="AE19" s="18" t="str">
        <f t="shared" ref="AE19:AE82" si="32">IF(AB19=S19,"",AB19)</f>
        <v>TEAM CYCLISTE DORDOGNE SUD</v>
      </c>
      <c r="AF19" s="18" t="str">
        <f t="shared" ref="AF19:AF82" si="33">IF(AE19=Y19,"",AB19)</f>
        <v/>
      </c>
      <c r="AG19" s="75" t="str">
        <f t="shared" ref="AG19:AG82" si="34">IF(AF19=$K19,$A19,"")</f>
        <v/>
      </c>
      <c r="AH19" s="75" t="str">
        <f t="shared" si="14"/>
        <v/>
      </c>
      <c r="AI19" s="77" t="str">
        <f t="shared" si="15"/>
        <v xml:space="preserve"> </v>
      </c>
      <c r="AJ19" s="78">
        <f t="shared" si="16"/>
        <v>12</v>
      </c>
      <c r="AK19" s="79">
        <v>10</v>
      </c>
      <c r="AL19" s="80" t="e">
        <f>#REF!</f>
        <v>#REF!</v>
      </c>
      <c r="AM19" s="81" t="e">
        <f t="shared" si="17"/>
        <v>#REF!</v>
      </c>
      <c r="AN19" s="82" t="e">
        <f t="shared" si="18"/>
        <v>#REF!</v>
      </c>
      <c r="AO19" s="81" t="e">
        <f t="shared" si="19"/>
        <v>#REF!</v>
      </c>
      <c r="AP19" s="82" t="e">
        <f t="shared" si="20"/>
        <v>#REF!</v>
      </c>
      <c r="AQ19" s="81" t="e">
        <f t="shared" si="21"/>
        <v>#REF!</v>
      </c>
      <c r="AR19" s="82" t="e">
        <f t="shared" si="22"/>
        <v>#REF!</v>
      </c>
      <c r="AS19" s="83" t="e">
        <f t="shared" ref="AS19:AS82" si="35">IF(AL19=" "," ",IF($AL19&gt;0,SUM(AM19+AO19+AQ19)," "))</f>
        <v>#REF!</v>
      </c>
      <c r="AT19" s="84" t="e">
        <f t="shared" ref="AT19:AT82" si="36">IF(AL19=" "," ",IF($AL19&gt;0,SUM(AN19+AP19+AR19)," "))</f>
        <v>#REF!</v>
      </c>
      <c r="AW19" s="85" t="e">
        <f t="shared" si="25"/>
        <v>#VALUE!</v>
      </c>
      <c r="AX19" s="86" t="str">
        <f>'[1]Liste des partants FFC'!C117</f>
        <v/>
      </c>
      <c r="AY19" s="86" t="str">
        <f>'[1]Liste des partants FFC'!C118</f>
        <v/>
      </c>
      <c r="AZ19" s="86" t="str">
        <f>'[1]Liste des partants FFC'!C119</f>
        <v/>
      </c>
      <c r="BA19" s="86" t="str">
        <f>'[1]Liste des partants FFC'!C120</f>
        <v/>
      </c>
      <c r="BB19" s="86" t="str">
        <f>'[1]Liste des partants FFC'!C121</f>
        <v/>
      </c>
      <c r="BC19" s="86" t="str">
        <f>'[1]Liste des partants FFC'!C122</f>
        <v/>
      </c>
      <c r="BD19" s="86" t="str">
        <f>'[1]Liste des partants FFC'!C123</f>
        <v/>
      </c>
      <c r="BE19" s="86" t="str">
        <f>'[1]Liste des partants FFC'!C124</f>
        <v/>
      </c>
      <c r="BF19" s="86" t="str">
        <f>'[1]Liste des partants FFC'!C125</f>
        <v/>
      </c>
      <c r="BG19" s="86" t="str">
        <f>'[1]Liste des partants FFC'!C126</f>
        <v/>
      </c>
    </row>
    <row r="20" spans="1:59" ht="19.149999999999999" customHeight="1" x14ac:dyDescent="0.2">
      <c r="A20" s="65">
        <f t="shared" si="0"/>
        <v>13</v>
      </c>
      <c r="B20" s="87">
        <v>13</v>
      </c>
      <c r="C20" s="87">
        <v>10</v>
      </c>
      <c r="D20" s="68"/>
      <c r="E20" s="68"/>
      <c r="F20" s="68"/>
      <c r="G20" s="69" t="str">
        <f>IF(ISNA(IF($C20&gt;0,(VLOOKUP($C20,[1]Engagés!$C$10:$K$509,3,FALSE))," ")),"",(IF($C20&gt;0,(VLOOKUP($C20,[1]Engagés!$C$10:$K$509,3,FALSE))," ")))</f>
        <v>x</v>
      </c>
      <c r="H20" s="70" t="e">
        <f t="shared" si="27"/>
        <v>#VALUE!</v>
      </c>
      <c r="I20" s="71" t="str">
        <f>IF(ISNA(IF($C20&gt;0,(VLOOKUP($C20,[1]Engagés!$C$10:$K$509,6,FALSE))," ")),"",(IF($C20&gt;0,(VLOOKUP($C20,[1]Engagés!$C$10:$K$509,6,FALSE))," ")))</f>
        <v>MAZERAT</v>
      </c>
      <c r="J20" s="71" t="str">
        <f>IF(ISNA(IF($C20&gt;0,(VLOOKUP($C20,[1]Engagés!$C$10:$K$509,7,FALSE))," ")),"",(IF($C20&gt;0,(VLOOKUP($C20,[1]Engagés!$C$10:$K$509,7,FALSE))," ")))</f>
        <v>Lilian</v>
      </c>
      <c r="K20" s="71" t="str">
        <f>IF(ISNA(IF($C20&gt;0,(VLOOKUP($C20,[1]Engagés!$C$10:$K$509,8,FALSE))," ")),"",(IF($C20&gt;0,(VLOOKUP($C20,[1]Engagés!$C$10:$K$509,8,FALSE))," ")))</f>
        <v>TEAM CYCLISTE DORDOGNE SUD</v>
      </c>
      <c r="L20" s="72" t="str">
        <f>IF(ISNA(IF($C20&gt;0,(VLOOKUP($C20,[1]Engagés!$C$10:$K$509,5,FALSE))," ")),"",(IF($C20&gt;0,(VLOOKUP($C20,[1]Engagés!$C$10:$K$509,5,FALSE))," ")))</f>
        <v>50242920010</v>
      </c>
      <c r="M20" s="72">
        <f>IF(ISNA(IF($C20&gt;0,(VLOOKUP($C20,[1]Engagés!$C$10:$K$509,4,FALSE))," ")),"",(IF($C20&gt;0,(VLOOKUP($C20,[1]Engagés!$C$10:$K$509,4,FALSE))," ")))</f>
        <v>0</v>
      </c>
      <c r="N20" s="71" t="str">
        <f>IF(ISNA(IF($C20&gt;0,(VLOOKUP($C20,[1]Engagés!$C$10:$K$509,9,FALSE))," ")),"",(IF($C20&gt;0,(VLOOKUP($C20,[1]Engagés!$C$10:$K$509,9,FALSE))," ")))</f>
        <v>Cadet</v>
      </c>
      <c r="O20" s="73" t="str">
        <f>IF(ISNA(IF($C20&gt;0,(VLOOKUP($C20,[1]Engagés!$C$10:$N$509,10,FALSE))," ")),"",(IF($C20&gt;0,(VLOOKUP($C20,[1]Engagés!$C$10:$N$509,10,FALSE))," ")))</f>
        <v/>
      </c>
      <c r="P20" s="72" t="str">
        <f ca="1">IF(ISNA(IF($C20&gt;0,(VLOOKUP($C20,[1]Engagés!$C$10:$N$509,12,FALSE))," ")),"",(IF($C20&gt;0,(VLOOKUP($C20,[1]Engagés!$C$10:$N$509,12,FALSE))," ")))</f>
        <v>C1</v>
      </c>
      <c r="Q20" s="72" t="str">
        <f>IF(ISNA(IF($C20&gt;0,(VLOOKUP($C20,[1]Engagés!$C$10:$N$509,11,FALSE))," ")),"",(IF($C20&gt;0,(VLOOKUP($C20,[1]Engagés!$C$10:$N$509,11,FALSE))," ")))</f>
        <v/>
      </c>
      <c r="R20" s="74" t="e">
        <f t="shared" si="26"/>
        <v>#VALUE!</v>
      </c>
      <c r="S20" s="75" t="str">
        <f>IF(COUNTIF($K$8:$K20,$K20)&lt;2,$K20," ")</f>
        <v xml:space="preserve"> </v>
      </c>
      <c r="T20" s="75" t="str">
        <f t="shared" si="2"/>
        <v/>
      </c>
      <c r="U20" s="76" t="str">
        <f t="shared" si="3"/>
        <v/>
      </c>
      <c r="V20" s="75" t="str">
        <f>IF(COUNTIF($K$8:$K20,$K20)&lt;3,$K20," ")</f>
        <v xml:space="preserve"> </v>
      </c>
      <c r="W20" s="75" t="str">
        <f t="shared" si="28"/>
        <v/>
      </c>
      <c r="X20" s="75" t="str">
        <f t="shared" si="5"/>
        <v/>
      </c>
      <c r="Y20" s="18" t="str">
        <f t="shared" si="29"/>
        <v/>
      </c>
      <c r="Z20" s="18">
        <f t="shared" si="30"/>
        <v>1000</v>
      </c>
      <c r="AA20" s="18">
        <f t="shared" si="8"/>
        <v>1000</v>
      </c>
      <c r="AB20" s="75" t="str">
        <f>IF(COUNTIF($K$8:$K20,S20)&lt;4,$K20," ")</f>
        <v>TEAM CYCLISTE DORDOGNE SUD</v>
      </c>
      <c r="AC20" s="75">
        <f t="shared" si="31"/>
        <v>13</v>
      </c>
      <c r="AD20" s="75" t="e">
        <f t="shared" si="10"/>
        <v>#VALUE!</v>
      </c>
      <c r="AE20" s="18" t="str">
        <f t="shared" si="32"/>
        <v>TEAM CYCLISTE DORDOGNE SUD</v>
      </c>
      <c r="AF20" s="18" t="str">
        <f t="shared" si="33"/>
        <v>TEAM CYCLISTE DORDOGNE SUD</v>
      </c>
      <c r="AG20" s="75">
        <f t="shared" si="34"/>
        <v>13</v>
      </c>
      <c r="AH20" s="75" t="e">
        <f t="shared" si="14"/>
        <v>#VALUE!</v>
      </c>
      <c r="AI20" s="77" t="str">
        <f t="shared" si="15"/>
        <v xml:space="preserve"> </v>
      </c>
      <c r="AJ20" s="78">
        <f t="shared" si="16"/>
        <v>13</v>
      </c>
      <c r="AK20" s="79">
        <v>10</v>
      </c>
      <c r="AL20" s="80" t="e">
        <f>#REF!</f>
        <v>#REF!</v>
      </c>
      <c r="AM20" s="81" t="e">
        <f t="shared" si="17"/>
        <v>#REF!</v>
      </c>
      <c r="AN20" s="82" t="e">
        <f t="shared" si="18"/>
        <v>#REF!</v>
      </c>
      <c r="AO20" s="81" t="e">
        <f t="shared" si="19"/>
        <v>#REF!</v>
      </c>
      <c r="AP20" s="82" t="e">
        <f t="shared" si="20"/>
        <v>#REF!</v>
      </c>
      <c r="AQ20" s="81" t="e">
        <f t="shared" si="21"/>
        <v>#REF!</v>
      </c>
      <c r="AR20" s="82" t="e">
        <f t="shared" si="22"/>
        <v>#REF!</v>
      </c>
      <c r="AS20" s="83" t="e">
        <f t="shared" si="35"/>
        <v>#REF!</v>
      </c>
      <c r="AT20" s="84" t="e">
        <f t="shared" si="36"/>
        <v>#REF!</v>
      </c>
      <c r="AW20" s="85" t="e">
        <f t="shared" si="25"/>
        <v>#VALUE!</v>
      </c>
      <c r="AX20" s="86" t="str">
        <f>'[1]Liste des partants FFC'!C127</f>
        <v/>
      </c>
      <c r="AY20" s="86" t="str">
        <f>'[1]Liste des partants FFC'!C128</f>
        <v/>
      </c>
      <c r="AZ20" s="86" t="str">
        <f>'[1]Liste des partants FFC'!C129</f>
        <v/>
      </c>
      <c r="BA20" s="86" t="str">
        <f>'[1]Liste des partants FFC'!C130</f>
        <v/>
      </c>
      <c r="BB20" s="86" t="str">
        <f>'[1]Liste des partants FFC'!C131</f>
        <v/>
      </c>
      <c r="BC20" s="86" t="str">
        <f>'[1]Liste des partants FFC'!C132</f>
        <v/>
      </c>
      <c r="BD20" s="86" t="str">
        <f>'[1]Liste des partants FFC'!C133</f>
        <v/>
      </c>
      <c r="BE20" s="86" t="str">
        <f>'[1]Liste des partants FFC'!C134</f>
        <v/>
      </c>
      <c r="BF20" s="86" t="str">
        <f>'[1]Liste des partants FFC'!C135</f>
        <v/>
      </c>
      <c r="BG20" s="86" t="str">
        <f>'[1]Liste des partants FFC'!C136</f>
        <v/>
      </c>
    </row>
    <row r="21" spans="1:59" ht="19.149999999999999" customHeight="1" x14ac:dyDescent="0.2">
      <c r="A21" s="65">
        <f t="shared" si="0"/>
        <v>14</v>
      </c>
      <c r="B21" s="87">
        <v>14</v>
      </c>
      <c r="C21" s="87">
        <v>4</v>
      </c>
      <c r="D21" s="68"/>
      <c r="E21" s="68"/>
      <c r="F21" s="68"/>
      <c r="G21" s="69" t="str">
        <f>IF(ISNA(IF($C21&gt;0,(VLOOKUP($C21,[1]Engagés!$C$10:$K$509,3,FALSE))," ")),"",(IF($C21&gt;0,(VLOOKUP($C21,[1]Engagés!$C$10:$K$509,3,FALSE))," ")))</f>
        <v>x</v>
      </c>
      <c r="H21" s="70" t="e">
        <f t="shared" si="27"/>
        <v>#VALUE!</v>
      </c>
      <c r="I21" s="71" t="str">
        <f>IF(ISNA(IF($C21&gt;0,(VLOOKUP($C21,[1]Engagés!$C$10:$K$509,6,FALSE))," ")),"",(IF($C21&gt;0,(VLOOKUP($C21,[1]Engagés!$C$10:$K$509,6,FALSE))," ")))</f>
        <v>COMMERY</v>
      </c>
      <c r="J21" s="71" t="str">
        <f>IF(ISNA(IF($C21&gt;0,(VLOOKUP($C21,[1]Engagés!$C$10:$K$509,7,FALSE))," ")),"",(IF($C21&gt;0,(VLOOKUP($C21,[1]Engagés!$C$10:$K$509,7,FALSE))," ")))</f>
        <v>Mathys</v>
      </c>
      <c r="K21" s="71" t="str">
        <f>IF(ISNA(IF($C21&gt;0,(VLOOKUP($C21,[1]Engagés!$C$10:$K$509,8,FALSE))," ")),"",(IF($C21&gt;0,(VLOOKUP($C21,[1]Engagés!$C$10:$K$509,8,FALSE))," ")))</f>
        <v>CC PERIGUEUX DORDOGNE</v>
      </c>
      <c r="L21" s="72" t="str">
        <f>IF(ISNA(IF($C21&gt;0,(VLOOKUP($C21,[1]Engagés!$C$10:$K$509,5,FALSE))," ")),"",(IF($C21&gt;0,(VLOOKUP($C21,[1]Engagés!$C$10:$K$509,5,FALSE))," ")))</f>
        <v>50242580001</v>
      </c>
      <c r="M21" s="72">
        <f>IF(ISNA(IF($C21&gt;0,(VLOOKUP($C21,[1]Engagés!$C$10:$K$509,4,FALSE))," ")),"",(IF($C21&gt;0,(VLOOKUP($C21,[1]Engagés!$C$10:$K$509,4,FALSE))," ")))</f>
        <v>0</v>
      </c>
      <c r="N21" s="71" t="str">
        <f>IF(ISNA(IF($C21&gt;0,(VLOOKUP($C21,[1]Engagés!$C$10:$K$509,9,FALSE))," ")),"",(IF($C21&gt;0,(VLOOKUP($C21,[1]Engagés!$C$10:$K$509,9,FALSE))," ")))</f>
        <v>Cadet</v>
      </c>
      <c r="O21" s="72" t="str">
        <f>IF(ISNA(IF($C21&gt;0,(VLOOKUP($C21,[1]Engagés!$C$10:$N$509,10,FALSE))," ")),"",(IF($C21&gt;0,(VLOOKUP($C21,[1]Engagés!$C$10:$N$509,10,FALSE))," ")))</f>
        <v/>
      </c>
      <c r="P21" s="72" t="str">
        <f ca="1">IF(ISNA(IF($C21&gt;0,(VLOOKUP($C21,[1]Engagés!$C$10:$N$509,12,FALSE))," ")),"",(IF($C21&gt;0,(VLOOKUP($C21,[1]Engagés!$C$10:$N$509,12,FALSE))," ")))</f>
        <v>C1</v>
      </c>
      <c r="Q21" s="72" t="str">
        <f>IF(ISNA(IF($C21&gt;0,(VLOOKUP($C21,[1]Engagés!$C$10:$N$509,11,FALSE))," ")),"",(IF($C21&gt;0,(VLOOKUP($C21,[1]Engagés!$C$10:$N$509,11,FALSE))," ")))</f>
        <v/>
      </c>
      <c r="R21" s="74" t="e">
        <f t="shared" si="26"/>
        <v>#VALUE!</v>
      </c>
      <c r="S21" s="75" t="str">
        <f>IF(COUNTIF($K$8:$K21,$K21)&lt;2,$K21," ")</f>
        <v xml:space="preserve"> </v>
      </c>
      <c r="T21" s="75" t="str">
        <f t="shared" si="2"/>
        <v/>
      </c>
      <c r="U21" s="76" t="str">
        <f t="shared" si="3"/>
        <v/>
      </c>
      <c r="V21" s="75" t="str">
        <f>IF(COUNTIF($K$8:$K21,$K21)&lt;3,$K21," ")</f>
        <v xml:space="preserve"> </v>
      </c>
      <c r="W21" s="75" t="str">
        <f t="shared" si="28"/>
        <v/>
      </c>
      <c r="X21" s="75" t="str">
        <f t="shared" si="5"/>
        <v/>
      </c>
      <c r="Y21" s="18" t="str">
        <f t="shared" si="29"/>
        <v/>
      </c>
      <c r="Z21" s="18">
        <f t="shared" si="30"/>
        <v>1000</v>
      </c>
      <c r="AA21" s="18">
        <f t="shared" si="8"/>
        <v>1000</v>
      </c>
      <c r="AB21" s="75" t="str">
        <f>IF(COUNTIF($K$8:$K21,S21)&lt;4,$K21," ")</f>
        <v>CC PERIGUEUX DORDOGNE</v>
      </c>
      <c r="AC21" s="75">
        <f t="shared" si="31"/>
        <v>14</v>
      </c>
      <c r="AD21" s="75" t="e">
        <f t="shared" si="10"/>
        <v>#VALUE!</v>
      </c>
      <c r="AE21" s="18" t="str">
        <f t="shared" si="32"/>
        <v>CC PERIGUEUX DORDOGNE</v>
      </c>
      <c r="AF21" s="18" t="str">
        <f t="shared" si="33"/>
        <v>CC PERIGUEUX DORDOGNE</v>
      </c>
      <c r="AG21" s="75">
        <f t="shared" si="34"/>
        <v>14</v>
      </c>
      <c r="AH21" s="75" t="e">
        <f t="shared" si="14"/>
        <v>#VALUE!</v>
      </c>
      <c r="AI21" s="77" t="str">
        <f t="shared" si="15"/>
        <v xml:space="preserve"> </v>
      </c>
      <c r="AJ21" s="78">
        <f t="shared" si="16"/>
        <v>14</v>
      </c>
      <c r="AK21" s="79">
        <v>10</v>
      </c>
      <c r="AL21" s="80" t="e">
        <f>#REF!</f>
        <v>#REF!</v>
      </c>
      <c r="AM21" s="81" t="e">
        <f t="shared" si="17"/>
        <v>#REF!</v>
      </c>
      <c r="AN21" s="82" t="e">
        <f t="shared" si="18"/>
        <v>#REF!</v>
      </c>
      <c r="AO21" s="81" t="e">
        <f t="shared" si="19"/>
        <v>#REF!</v>
      </c>
      <c r="AP21" s="82" t="e">
        <f t="shared" si="20"/>
        <v>#REF!</v>
      </c>
      <c r="AQ21" s="81" t="e">
        <f t="shared" si="21"/>
        <v>#REF!</v>
      </c>
      <c r="AR21" s="82" t="e">
        <f t="shared" si="22"/>
        <v>#REF!</v>
      </c>
      <c r="AS21" s="83" t="e">
        <f t="shared" si="35"/>
        <v>#REF!</v>
      </c>
      <c r="AT21" s="84" t="e">
        <f t="shared" si="36"/>
        <v>#REF!</v>
      </c>
      <c r="AW21" s="85" t="e">
        <f t="shared" si="25"/>
        <v>#VALUE!</v>
      </c>
      <c r="AX21" s="86" t="str">
        <f>'[1]Liste des partants FFC'!C137</f>
        <v/>
      </c>
      <c r="AY21" s="86" t="str">
        <f>'[1]Liste des partants FFC'!C138</f>
        <v/>
      </c>
      <c r="AZ21" s="86" t="str">
        <f>'[1]Liste des partants FFC'!C139</f>
        <v/>
      </c>
      <c r="BA21" s="86" t="str">
        <f>'[1]Liste des partants FFC'!C140</f>
        <v/>
      </c>
      <c r="BB21" s="86" t="str">
        <f>'[1]Liste des partants FFC'!C141</f>
        <v/>
      </c>
      <c r="BC21" s="86" t="str">
        <f>'[1]Liste des partants FFC'!C142</f>
        <v/>
      </c>
      <c r="BD21" s="86" t="str">
        <f>'[1]Liste des partants FFC'!C143</f>
        <v/>
      </c>
      <c r="BE21" s="86" t="str">
        <f>'[1]Liste des partants FFC'!C144</f>
        <v/>
      </c>
      <c r="BF21" s="86" t="str">
        <f>'[1]Liste des partants FFC'!C145</f>
        <v/>
      </c>
      <c r="BG21" s="86" t="str">
        <f>'[1]Liste des partants FFC'!C146</f>
        <v/>
      </c>
    </row>
    <row r="22" spans="1:59" ht="19.149999999999999" customHeight="1" x14ac:dyDescent="0.2">
      <c r="A22" s="65">
        <f t="shared" si="0"/>
        <v>15</v>
      </c>
      <c r="B22" s="87">
        <v>15</v>
      </c>
      <c r="C22" s="87">
        <v>17</v>
      </c>
      <c r="D22" s="68"/>
      <c r="E22" s="68"/>
      <c r="F22" s="68"/>
      <c r="G22" s="69" t="str">
        <f>IF(ISNA(IF($C22&gt;0,(VLOOKUP($C22,[1]Engagés!$C$10:$K$509,3,FALSE))," ")),"",(IF($C22&gt;0,(VLOOKUP($C22,[1]Engagés!$C$10:$K$509,3,FALSE))," ")))</f>
        <v>x</v>
      </c>
      <c r="H22" s="70" t="e">
        <f t="shared" si="27"/>
        <v>#VALUE!</v>
      </c>
      <c r="I22" s="71" t="str">
        <f>IF(ISNA(IF($C22&gt;0,(VLOOKUP($C22,[1]Engagés!$C$10:$K$509,6,FALSE))," ")),"",(IF($C22&gt;0,(VLOOKUP($C22,[1]Engagés!$C$10:$K$509,6,FALSE))," ")))</f>
        <v>BERNAGAUD</v>
      </c>
      <c r="J22" s="71" t="str">
        <f>IF(ISNA(IF($C22&gt;0,(VLOOKUP($C22,[1]Engagés!$C$10:$K$509,7,FALSE))," ")),"",(IF($C22&gt;0,(VLOOKUP($C22,[1]Engagés!$C$10:$K$509,7,FALSE))," ")))</f>
        <v>Mathieu</v>
      </c>
      <c r="K22" s="71" t="str">
        <f>IF(ISNA(IF($C22&gt;0,(VLOOKUP($C22,[1]Engagés!$C$10:$K$509,8,FALSE))," ")),"",(IF($C22&gt;0,(VLOOKUP($C22,[1]Engagés!$C$10:$K$509,8,FALSE))," ")))</f>
        <v>US RAUZAN</v>
      </c>
      <c r="L22" s="72" t="str">
        <f>IF(ISNA(IF($C22&gt;0,(VLOOKUP($C22,[1]Engagés!$C$10:$K$509,5,FALSE))," ")),"",(IF($C22&gt;0,(VLOOKUP($C22,[1]Engagés!$C$10:$K$509,5,FALSE))," ")))</f>
        <v>50330830018</v>
      </c>
      <c r="M22" s="72">
        <f>IF(ISNA(IF($C22&gt;0,(VLOOKUP($C22,[1]Engagés!$C$10:$K$509,4,FALSE))," ")),"",(IF($C22&gt;0,(VLOOKUP($C22,[1]Engagés!$C$10:$K$509,4,FALSE))," ")))</f>
        <v>0</v>
      </c>
      <c r="N22" s="71" t="str">
        <f>IF(ISNA(IF($C22&gt;0,(VLOOKUP($C22,[1]Engagés!$C$10:$K$509,9,FALSE))," ")),"",(IF($C22&gt;0,(VLOOKUP($C22,[1]Engagés!$C$10:$K$509,9,FALSE))," ")))</f>
        <v>Cadet</v>
      </c>
      <c r="O22" s="72" t="str">
        <f>IF(ISNA(IF($C22&gt;0,(VLOOKUP($C22,[1]Engagés!$C$10:$N$509,10,FALSE))," ")),"",(IF($C22&gt;0,(VLOOKUP($C22,[1]Engagés!$C$10:$N$509,10,FALSE))," ")))</f>
        <v/>
      </c>
      <c r="P22" s="72" t="str">
        <f ca="1">IF(ISNA(IF($C22&gt;0,(VLOOKUP($C22,[1]Engagés!$C$10:$N$509,12,FALSE))," ")),"",(IF($C22&gt;0,(VLOOKUP($C22,[1]Engagés!$C$10:$N$509,12,FALSE))," ")))</f>
        <v>C1</v>
      </c>
      <c r="Q22" s="72" t="str">
        <f>IF(ISNA(IF($C22&gt;0,(VLOOKUP($C22,[1]Engagés!$C$10:$N$509,11,FALSE))," ")),"",(IF($C22&gt;0,(VLOOKUP($C22,[1]Engagés!$C$10:$N$509,11,FALSE))," ")))</f>
        <v/>
      </c>
      <c r="R22" s="74" t="e">
        <f t="shared" si="26"/>
        <v>#VALUE!</v>
      </c>
      <c r="S22" s="75" t="str">
        <f>IF(COUNTIF($K$8:$K22,$K22)&lt;2,$K22," ")</f>
        <v>US RAUZAN</v>
      </c>
      <c r="T22" s="75">
        <f t="shared" si="2"/>
        <v>15</v>
      </c>
      <c r="U22" s="76" t="e">
        <f t="shared" si="3"/>
        <v>#VALUE!</v>
      </c>
      <c r="V22" s="75" t="str">
        <f>IF(COUNTIF($K$8:$K22,$K22)&lt;3,$K22," ")</f>
        <v>US RAUZAN</v>
      </c>
      <c r="W22" s="75">
        <f t="shared" si="28"/>
        <v>15</v>
      </c>
      <c r="X22" s="75" t="e">
        <f t="shared" si="5"/>
        <v>#VALUE!</v>
      </c>
      <c r="Y22" s="18" t="str">
        <f t="shared" si="29"/>
        <v/>
      </c>
      <c r="Z22" s="18">
        <f t="shared" si="30"/>
        <v>1000</v>
      </c>
      <c r="AA22" s="18">
        <f t="shared" si="8"/>
        <v>1000</v>
      </c>
      <c r="AB22" s="75" t="str">
        <f>IF(COUNTIF($K$8:$K22,S22)&lt;4,$K22," ")</f>
        <v>US RAUZAN</v>
      </c>
      <c r="AC22" s="75">
        <f t="shared" si="31"/>
        <v>15</v>
      </c>
      <c r="AD22" s="75" t="e">
        <f t="shared" si="10"/>
        <v>#VALUE!</v>
      </c>
      <c r="AE22" s="18" t="str">
        <f t="shared" si="32"/>
        <v/>
      </c>
      <c r="AF22" s="18" t="str">
        <f t="shared" si="33"/>
        <v/>
      </c>
      <c r="AG22" s="75" t="str">
        <f t="shared" si="34"/>
        <v/>
      </c>
      <c r="AH22" s="75" t="str">
        <f t="shared" si="14"/>
        <v/>
      </c>
      <c r="AI22" s="77" t="str">
        <f t="shared" si="15"/>
        <v xml:space="preserve"> </v>
      </c>
      <c r="AJ22" s="78">
        <f t="shared" si="16"/>
        <v>15</v>
      </c>
      <c r="AK22" s="79">
        <v>10</v>
      </c>
      <c r="AL22" s="80" t="e">
        <f>#REF!</f>
        <v>#REF!</v>
      </c>
      <c r="AM22" s="81" t="e">
        <f t="shared" si="17"/>
        <v>#REF!</v>
      </c>
      <c r="AN22" s="82" t="e">
        <f t="shared" si="18"/>
        <v>#REF!</v>
      </c>
      <c r="AO22" s="81" t="e">
        <f t="shared" si="19"/>
        <v>#REF!</v>
      </c>
      <c r="AP22" s="82" t="e">
        <f t="shared" si="20"/>
        <v>#REF!</v>
      </c>
      <c r="AQ22" s="81" t="e">
        <f t="shared" si="21"/>
        <v>#REF!</v>
      </c>
      <c r="AR22" s="82" t="e">
        <f t="shared" si="22"/>
        <v>#REF!</v>
      </c>
      <c r="AS22" s="83" t="e">
        <f t="shared" si="35"/>
        <v>#REF!</v>
      </c>
      <c r="AT22" s="84" t="e">
        <f t="shared" si="36"/>
        <v>#REF!</v>
      </c>
      <c r="AW22" s="85" t="e">
        <f t="shared" si="25"/>
        <v>#VALUE!</v>
      </c>
      <c r="AX22" s="86" t="str">
        <f>'[1]Liste des partants FFC'!C147</f>
        <v/>
      </c>
      <c r="AY22" s="86" t="str">
        <f>'[1]Liste des partants FFC'!C148</f>
        <v/>
      </c>
      <c r="AZ22" s="86" t="str">
        <f>'[1]Liste des partants FFC'!C149</f>
        <v/>
      </c>
      <c r="BA22" s="86" t="str">
        <f>'[1]Liste des partants FFC'!C150</f>
        <v/>
      </c>
      <c r="BB22" s="86" t="str">
        <f>'[1]Liste des partants FFC'!C151</f>
        <v/>
      </c>
      <c r="BC22" s="86" t="str">
        <f>'[1]Liste des partants FFC'!C152</f>
        <v/>
      </c>
      <c r="BD22" s="86" t="str">
        <f>'[1]Liste des partants FFC'!C153</f>
        <v/>
      </c>
      <c r="BE22" s="86" t="str">
        <f>'[1]Liste des partants FFC'!C154</f>
        <v/>
      </c>
      <c r="BF22" s="86" t="str">
        <f>'[1]Liste des partants FFC'!C155</f>
        <v/>
      </c>
      <c r="BG22" s="86" t="str">
        <f>'[1]Liste des partants FFC'!C156</f>
        <v/>
      </c>
    </row>
    <row r="23" spans="1:59" ht="19.149999999999999" customHeight="1" x14ac:dyDescent="0.2">
      <c r="A23" s="65">
        <f t="shared" si="0"/>
        <v>16</v>
      </c>
      <c r="B23" s="87">
        <v>16</v>
      </c>
      <c r="C23" s="87">
        <v>15</v>
      </c>
      <c r="D23" s="68"/>
      <c r="E23" s="68"/>
      <c r="F23" s="68"/>
      <c r="G23" s="69" t="str">
        <f>IF(ISNA(IF($C23&gt;0,(VLOOKUP($C23,[1]Engagés!$C$10:$K$509,3,FALSE))," ")),"",(IF($C23&gt;0,(VLOOKUP($C23,[1]Engagés!$C$10:$K$509,3,FALSE))," ")))</f>
        <v>x</v>
      </c>
      <c r="H23" s="70" t="e">
        <f t="shared" si="27"/>
        <v>#VALUE!</v>
      </c>
      <c r="I23" s="71" t="str">
        <f>IF(ISNA(IF($C23&gt;0,(VLOOKUP($C23,[1]Engagés!$C$10:$K$509,6,FALSE))," ")),"",(IF($C23&gt;0,(VLOOKUP($C23,[1]Engagés!$C$10:$K$509,6,FALSE))," ")))</f>
        <v>EVANS</v>
      </c>
      <c r="J23" s="71" t="str">
        <f>IF(ISNA(IF($C23&gt;0,(VLOOKUP($C23,[1]Engagés!$C$10:$K$509,7,FALSE))," ")),"",(IF($C23&gt;0,(VLOOKUP($C23,[1]Engagés!$C$10:$K$509,7,FALSE))," ")))</f>
        <v>Charlotte</v>
      </c>
      <c r="K23" s="71" t="str">
        <f>IF(ISNA(IF($C23&gt;0,(VLOOKUP($C23,[1]Engagés!$C$10:$K$509,8,FALSE))," ")),"",(IF($C23&gt;0,(VLOOKUP($C23,[1]Engagés!$C$10:$K$509,8,FALSE))," ")))</f>
        <v>MERIGNAC VC</v>
      </c>
      <c r="L23" s="72" t="str">
        <f>IF(ISNA(IF($C23&gt;0,(VLOOKUP($C23,[1]Engagés!$C$10:$K$509,5,FALSE))," ")),"",(IF($C23&gt;0,(VLOOKUP($C23,[1]Engagés!$C$10:$K$509,5,FALSE))," ")))</f>
        <v>50330260105</v>
      </c>
      <c r="M23" s="72" t="str">
        <f>IF(ISNA(IF($C23&gt;0,(VLOOKUP($C23,[1]Engagés!$C$10:$K$509,4,FALSE))," ")),"",(IF($C23&gt;0,(VLOOKUP($C23,[1]Engagés!$C$10:$K$509,4,FALSE))," ")))</f>
        <v>10011112443</v>
      </c>
      <c r="N23" s="71" t="str">
        <f>IF(ISNA(IF($C23&gt;0,(VLOOKUP($C23,[1]Engagés!$C$10:$K$509,9,FALSE))," ")),"",(IF($C23&gt;0,(VLOOKUP($C23,[1]Engagés!$C$10:$K$509,9,FALSE))," ")))</f>
        <v>Junior</v>
      </c>
      <c r="O23" s="72" t="str">
        <f>IF(ISNA(IF($C23&gt;0,(VLOOKUP($C23,[1]Engagés!$C$10:$N$509,10,FALSE))," ")),"",(IF($C23&gt;0,(VLOOKUP($C23,[1]Engagés!$C$10:$N$509,10,FALSE))," ")))</f>
        <v/>
      </c>
      <c r="P23" s="72" t="str">
        <f ca="1">IF(ISNA(IF($C23&gt;0,(VLOOKUP($C23,[1]Engagés!$C$10:$N$509,12,FALSE))," ")),"",(IF($C23&gt;0,(VLOOKUP($C23,[1]Engagés!$C$10:$N$509,12,FALSE))," ")))</f>
        <v>J1</v>
      </c>
      <c r="Q23" s="72" t="str">
        <f>IF(ISNA(IF($C23&gt;0,(VLOOKUP($C23,[1]Engagés!$C$10:$N$509,11,FALSE))," ")),"",(IF($C23&gt;0,(VLOOKUP($C23,[1]Engagés!$C$10:$N$509,11,FALSE))," ")))</f>
        <v/>
      </c>
      <c r="R23" s="74" t="e">
        <f t="shared" si="26"/>
        <v>#VALUE!</v>
      </c>
      <c r="S23" s="75" t="str">
        <f>IF(COUNTIF($K$8:$K23,$K23)&lt;2,$K23," ")</f>
        <v xml:space="preserve"> </v>
      </c>
      <c r="T23" s="75" t="str">
        <f t="shared" si="2"/>
        <v/>
      </c>
      <c r="U23" s="76" t="str">
        <f t="shared" si="3"/>
        <v/>
      </c>
      <c r="V23" s="75" t="str">
        <f>IF(COUNTIF($K$8:$K23,$K23)&lt;3,$K23," ")</f>
        <v>MERIGNAC VC</v>
      </c>
      <c r="W23" s="75">
        <f t="shared" si="28"/>
        <v>16</v>
      </c>
      <c r="X23" s="75" t="e">
        <f t="shared" si="5"/>
        <v>#VALUE!</v>
      </c>
      <c r="Y23" s="18" t="str">
        <f t="shared" si="29"/>
        <v>MERIGNAC VC</v>
      </c>
      <c r="Z23" s="18">
        <f t="shared" si="30"/>
        <v>16</v>
      </c>
      <c r="AA23" s="18" t="e">
        <f t="shared" si="8"/>
        <v>#VALUE!</v>
      </c>
      <c r="AB23" s="75" t="str">
        <f>IF(COUNTIF($K$8:$K23,S23)&lt;4,$K23," ")</f>
        <v>MERIGNAC VC</v>
      </c>
      <c r="AC23" s="75">
        <f t="shared" si="31"/>
        <v>16</v>
      </c>
      <c r="AD23" s="75" t="e">
        <f t="shared" si="10"/>
        <v>#VALUE!</v>
      </c>
      <c r="AE23" s="18" t="str">
        <f t="shared" si="32"/>
        <v>MERIGNAC VC</v>
      </c>
      <c r="AF23" s="18" t="str">
        <f t="shared" si="33"/>
        <v/>
      </c>
      <c r="AG23" s="75" t="str">
        <f t="shared" si="34"/>
        <v/>
      </c>
      <c r="AH23" s="75" t="str">
        <f t="shared" si="14"/>
        <v/>
      </c>
      <c r="AI23" s="77" t="str">
        <f t="shared" si="15"/>
        <v xml:space="preserve"> </v>
      </c>
      <c r="AJ23" s="78">
        <f t="shared" si="16"/>
        <v>16</v>
      </c>
      <c r="AK23" s="79">
        <v>10</v>
      </c>
      <c r="AL23" s="80" t="e">
        <f>#REF!</f>
        <v>#REF!</v>
      </c>
      <c r="AM23" s="81" t="e">
        <f t="shared" si="17"/>
        <v>#REF!</v>
      </c>
      <c r="AN23" s="82" t="e">
        <f t="shared" si="18"/>
        <v>#REF!</v>
      </c>
      <c r="AO23" s="81" t="e">
        <f t="shared" si="19"/>
        <v>#REF!</v>
      </c>
      <c r="AP23" s="82" t="e">
        <f t="shared" si="20"/>
        <v>#REF!</v>
      </c>
      <c r="AQ23" s="81" t="e">
        <f t="shared" si="21"/>
        <v>#REF!</v>
      </c>
      <c r="AR23" s="82" t="e">
        <f t="shared" si="22"/>
        <v>#REF!</v>
      </c>
      <c r="AS23" s="83" t="e">
        <f t="shared" si="35"/>
        <v>#REF!</v>
      </c>
      <c r="AT23" s="84" t="e">
        <f t="shared" si="36"/>
        <v>#REF!</v>
      </c>
      <c r="AW23" s="85" t="e">
        <f t="shared" si="25"/>
        <v>#VALUE!</v>
      </c>
      <c r="AX23" s="86" t="str">
        <f>'[1]Liste des partants FFC'!C157</f>
        <v/>
      </c>
      <c r="AY23" s="86" t="str">
        <f>'[1]Liste des partants FFC'!C158</f>
        <v/>
      </c>
      <c r="AZ23" s="86" t="str">
        <f>'[1]Liste des partants FFC'!C159</f>
        <v/>
      </c>
      <c r="BA23" s="86" t="str">
        <f>'[1]Liste des partants FFC'!C160</f>
        <v/>
      </c>
      <c r="BB23" s="86" t="str">
        <f>'[1]Liste des partants FFC'!C161</f>
        <v/>
      </c>
      <c r="BC23" s="86" t="str">
        <f>'[1]Liste des partants FFC'!C162</f>
        <v/>
      </c>
      <c r="BD23" s="86" t="str">
        <f>'[1]Liste des partants FFC'!C163</f>
        <v/>
      </c>
      <c r="BE23" s="86" t="str">
        <f>'[1]Liste des partants FFC'!C164</f>
        <v/>
      </c>
      <c r="BF23" s="86" t="str">
        <f>'[1]Liste des partants FFC'!C165</f>
        <v/>
      </c>
      <c r="BG23" s="86" t="str">
        <f>'[1]Liste des partants FFC'!C166</f>
        <v/>
      </c>
    </row>
    <row r="24" spans="1:59" ht="19.149999999999999" customHeight="1" x14ac:dyDescent="0.2">
      <c r="A24" s="65">
        <f t="shared" si="0"/>
        <v>17</v>
      </c>
      <c r="B24" s="87">
        <v>17</v>
      </c>
      <c r="C24" s="87">
        <v>16</v>
      </c>
      <c r="D24" s="88"/>
      <c r="E24" s="88"/>
      <c r="F24" s="88"/>
      <c r="G24" s="69" t="str">
        <f>IF(ISNA(IF($C24&gt;0,(VLOOKUP($C24,[1]Engagés!$C$10:$K$509,3,FALSE))," ")),"",(IF($C24&gt;0,(VLOOKUP($C24,[1]Engagés!$C$10:$K$509,3,FALSE))," ")))</f>
        <v>x</v>
      </c>
      <c r="H24" s="70" t="e">
        <f t="shared" si="27"/>
        <v>#VALUE!</v>
      </c>
      <c r="I24" s="71" t="str">
        <f>IF(ISNA(IF($C24&gt;0,(VLOOKUP($C24,[1]Engagés!$C$10:$K$509,6,FALSE))," ")),"",(IF($C24&gt;0,(VLOOKUP($C24,[1]Engagés!$C$10:$K$509,6,FALSE))," ")))</f>
        <v>BERNAGAUD</v>
      </c>
      <c r="J24" s="71" t="str">
        <f>IF(ISNA(IF($C24&gt;0,(VLOOKUP($C24,[1]Engagés!$C$10:$K$509,7,FALSE))," ")),"",(IF($C24&gt;0,(VLOOKUP($C24,[1]Engagés!$C$10:$K$509,7,FALSE))," ")))</f>
        <v>Alexis</v>
      </c>
      <c r="K24" s="71" t="str">
        <f>IF(ISNA(IF($C24&gt;0,(VLOOKUP($C24,[1]Engagés!$C$10:$K$509,8,FALSE))," ")),"",(IF($C24&gt;0,(VLOOKUP($C24,[1]Engagés!$C$10:$K$509,8,FALSE))," ")))</f>
        <v>US RAUZAN</v>
      </c>
      <c r="L24" s="72" t="str">
        <f>IF(ISNA(IF($C24&gt;0,(VLOOKUP($C24,[1]Engagés!$C$10:$K$509,5,FALSE))," ")),"",(IF($C24&gt;0,(VLOOKUP($C24,[1]Engagés!$C$10:$K$509,5,FALSE))," ")))</f>
        <v>50330830019</v>
      </c>
      <c r="M24" s="72">
        <f>IF(ISNA(IF($C24&gt;0,(VLOOKUP($C24,[1]Engagés!$C$10:$K$509,4,FALSE))," ")),"",(IF($C24&gt;0,(VLOOKUP($C24,[1]Engagés!$C$10:$K$509,4,FALSE))," ")))</f>
        <v>0</v>
      </c>
      <c r="N24" s="71" t="str">
        <f>IF(ISNA(IF($C24&gt;0,(VLOOKUP($C24,[1]Engagés!$C$10:$K$509,9,FALSE))," ")),"",(IF($C24&gt;0,(VLOOKUP($C24,[1]Engagés!$C$10:$K$509,9,FALSE))," ")))</f>
        <v>Cadet</v>
      </c>
      <c r="O24" s="72" t="str">
        <f>IF(ISNA(IF($C24&gt;0,(VLOOKUP($C24,[1]Engagés!$C$10:$N$509,10,FALSE))," ")),"",(IF($C24&gt;0,(VLOOKUP($C24,[1]Engagés!$C$10:$N$509,10,FALSE))," ")))</f>
        <v/>
      </c>
      <c r="P24" s="72" t="str">
        <f ca="1">IF(ISNA(IF($C24&gt;0,(VLOOKUP($C24,[1]Engagés!$C$10:$N$509,12,FALSE))," ")),"",(IF($C24&gt;0,(VLOOKUP($C24,[1]Engagés!$C$10:$N$509,12,FALSE))," ")))</f>
        <v>C1</v>
      </c>
      <c r="Q24" s="72" t="str">
        <f>IF(ISNA(IF($C24&gt;0,(VLOOKUP($C24,[1]Engagés!$C$10:$N$509,11,FALSE))," ")),"",(IF($C24&gt;0,(VLOOKUP($C24,[1]Engagés!$C$10:$N$509,11,FALSE))," ")))</f>
        <v/>
      </c>
      <c r="R24" s="74" t="e">
        <f t="shared" si="26"/>
        <v>#VALUE!</v>
      </c>
      <c r="S24" s="75" t="str">
        <f>IF(COUNTIF($K$8:$K24,$K24)&lt;2,$K24," ")</f>
        <v xml:space="preserve"> </v>
      </c>
      <c r="T24" s="75" t="str">
        <f t="shared" si="2"/>
        <v/>
      </c>
      <c r="U24" s="76" t="str">
        <f t="shared" si="3"/>
        <v/>
      </c>
      <c r="V24" s="75" t="str">
        <f>IF(COUNTIF($K$8:$K24,$K24)&lt;3,$K24," ")</f>
        <v>US RAUZAN</v>
      </c>
      <c r="W24" s="75">
        <f t="shared" si="28"/>
        <v>17</v>
      </c>
      <c r="X24" s="75" t="e">
        <f t="shared" si="5"/>
        <v>#VALUE!</v>
      </c>
      <c r="Y24" s="18" t="str">
        <f t="shared" si="29"/>
        <v>US RAUZAN</v>
      </c>
      <c r="Z24" s="18">
        <f t="shared" si="30"/>
        <v>17</v>
      </c>
      <c r="AA24" s="18" t="e">
        <f t="shared" si="8"/>
        <v>#VALUE!</v>
      </c>
      <c r="AB24" s="75" t="str">
        <f>IF(COUNTIF($K$8:$K24,S24)&lt;4,$K24," ")</f>
        <v>US RAUZAN</v>
      </c>
      <c r="AC24" s="75">
        <f t="shared" si="31"/>
        <v>17</v>
      </c>
      <c r="AD24" s="75" t="e">
        <f t="shared" si="10"/>
        <v>#VALUE!</v>
      </c>
      <c r="AE24" s="18" t="str">
        <f t="shared" si="32"/>
        <v>US RAUZAN</v>
      </c>
      <c r="AF24" s="18" t="str">
        <f t="shared" si="33"/>
        <v/>
      </c>
      <c r="AG24" s="75" t="str">
        <f t="shared" si="34"/>
        <v/>
      </c>
      <c r="AH24" s="75" t="str">
        <f t="shared" si="14"/>
        <v/>
      </c>
      <c r="AI24" s="77" t="str">
        <f t="shared" si="15"/>
        <v xml:space="preserve"> </v>
      </c>
      <c r="AJ24" s="78">
        <f t="shared" si="16"/>
        <v>17</v>
      </c>
      <c r="AK24" s="79">
        <v>10</v>
      </c>
      <c r="AL24" s="80" t="e">
        <f>#REF!</f>
        <v>#REF!</v>
      </c>
      <c r="AM24" s="81" t="e">
        <f t="shared" si="17"/>
        <v>#REF!</v>
      </c>
      <c r="AN24" s="82" t="e">
        <f t="shared" si="18"/>
        <v>#REF!</v>
      </c>
      <c r="AO24" s="81" t="e">
        <f t="shared" si="19"/>
        <v>#REF!</v>
      </c>
      <c r="AP24" s="82" t="e">
        <f t="shared" si="20"/>
        <v>#REF!</v>
      </c>
      <c r="AQ24" s="81" t="e">
        <f t="shared" si="21"/>
        <v>#REF!</v>
      </c>
      <c r="AR24" s="82" t="e">
        <f t="shared" si="22"/>
        <v>#REF!</v>
      </c>
      <c r="AS24" s="83" t="e">
        <f t="shared" si="35"/>
        <v>#REF!</v>
      </c>
      <c r="AT24" s="84" t="e">
        <f t="shared" si="36"/>
        <v>#REF!</v>
      </c>
      <c r="AW24" s="85" t="e">
        <f t="shared" si="25"/>
        <v>#VALUE!</v>
      </c>
      <c r="AX24" s="86" t="str">
        <f>'[1]Liste des partants FFC'!C167</f>
        <v/>
      </c>
      <c r="AY24" s="86" t="str">
        <f>'[1]Liste des partants FFC'!C168</f>
        <v/>
      </c>
      <c r="AZ24" s="86" t="str">
        <f>'[1]Liste des partants FFC'!C169</f>
        <v/>
      </c>
      <c r="BA24" s="86" t="str">
        <f>'[1]Liste des partants FFC'!C170</f>
        <v/>
      </c>
      <c r="BB24" s="86" t="str">
        <f>'[1]Liste des partants FFC'!C171</f>
        <v/>
      </c>
      <c r="BC24" s="86" t="str">
        <f>'[1]Liste des partants FFC'!C172</f>
        <v/>
      </c>
      <c r="BD24" s="86" t="str">
        <f>'[1]Liste des partants FFC'!C173</f>
        <v/>
      </c>
      <c r="BE24" s="86" t="str">
        <f>'[1]Liste des partants FFC'!C174</f>
        <v/>
      </c>
      <c r="BF24" s="86" t="str">
        <f>'[1]Liste des partants FFC'!C175</f>
        <v/>
      </c>
      <c r="BG24" s="86" t="str">
        <f>'[1]Liste des partants FFC'!C176</f>
        <v/>
      </c>
    </row>
    <row r="25" spans="1:59" ht="19.149999999999999" customHeight="1" x14ac:dyDescent="0.2">
      <c r="A25" s="65">
        <f t="shared" si="0"/>
        <v>18</v>
      </c>
      <c r="B25" s="87">
        <v>18</v>
      </c>
      <c r="C25" s="87">
        <v>8</v>
      </c>
      <c r="D25" s="88"/>
      <c r="E25" s="88"/>
      <c r="F25" s="88"/>
      <c r="G25" s="69" t="str">
        <f>IF(ISNA(IF($C25&gt;0,(VLOOKUP($C25,[1]Engagés!$C$10:$K$509,3,FALSE))," ")),"",(IF($C25&gt;0,(VLOOKUP($C25,[1]Engagés!$C$10:$K$509,3,FALSE))," ")))</f>
        <v>x</v>
      </c>
      <c r="H25" s="70" t="e">
        <f t="shared" si="27"/>
        <v>#VALUE!</v>
      </c>
      <c r="I25" s="71" t="str">
        <f>IF(ISNA(IF($C25&gt;0,(VLOOKUP($C25,[1]Engagés!$C$10:$K$509,6,FALSE))," ")),"",(IF($C25&gt;0,(VLOOKUP($C25,[1]Engagés!$C$10:$K$509,6,FALSE))," ")))</f>
        <v>BEAUDEAU</v>
      </c>
      <c r="J25" s="71" t="str">
        <f>IF(ISNA(IF($C25&gt;0,(VLOOKUP($C25,[1]Engagés!$C$10:$K$509,7,FALSE))," ")),"",(IF($C25&gt;0,(VLOOKUP($C25,[1]Engagés!$C$10:$K$509,7,FALSE))," ")))</f>
        <v>Gregoire</v>
      </c>
      <c r="K25" s="71" t="str">
        <f>IF(ISNA(IF($C25&gt;0,(VLOOKUP($C25,[1]Engagés!$C$10:$K$509,8,FALSE))," ")),"",(IF($C25&gt;0,(VLOOKUP($C25,[1]Engagés!$C$10:$K$509,8,FALSE))," ")))</f>
        <v>JS ASTERIENNE</v>
      </c>
      <c r="L25" s="72" t="str">
        <f>IF(ISNA(IF($C25&gt;0,(VLOOKUP($C25,[1]Engagés!$C$10:$K$509,5,FALSE))," ")),"",(IF($C25&gt;0,(VLOOKUP($C25,[1]Engagés!$C$10:$K$509,5,FALSE))," ")))</f>
        <v>50242630033</v>
      </c>
      <c r="M25" s="72">
        <f>IF(ISNA(IF($C25&gt;0,(VLOOKUP($C25,[1]Engagés!$C$10:$K$509,4,FALSE))," ")),"",(IF($C25&gt;0,(VLOOKUP($C25,[1]Engagés!$C$10:$K$509,4,FALSE))," ")))</f>
        <v>0</v>
      </c>
      <c r="N25" s="71" t="str">
        <f>IF(ISNA(IF($C25&gt;0,(VLOOKUP($C25,[1]Engagés!$C$10:$K$509,9,FALSE))," ")),"",(IF($C25&gt;0,(VLOOKUP($C25,[1]Engagés!$C$10:$K$509,9,FALSE))," ")))</f>
        <v>Cadet</v>
      </c>
      <c r="O25" s="72" t="str">
        <f>IF(ISNA(IF($C25&gt;0,(VLOOKUP($C25,[1]Engagés!$C$10:$N$509,10,FALSE))," ")),"",(IF($C25&gt;0,(VLOOKUP($C25,[1]Engagés!$C$10:$N$509,10,FALSE))," ")))</f>
        <v/>
      </c>
      <c r="P25" s="72" t="str">
        <f ca="1">IF(ISNA(IF($C25&gt;0,(VLOOKUP($C25,[1]Engagés!$C$10:$N$509,12,FALSE))," ")),"",(IF($C25&gt;0,(VLOOKUP($C25,[1]Engagés!$C$10:$N$509,12,FALSE))," ")))</f>
        <v>C1</v>
      </c>
      <c r="Q25" s="72" t="str">
        <f>IF(ISNA(IF($C25&gt;0,(VLOOKUP($C25,[1]Engagés!$C$10:$N$509,11,FALSE))," ")),"",(IF($C25&gt;0,(VLOOKUP($C25,[1]Engagés!$C$10:$N$509,11,FALSE))," ")))</f>
        <v/>
      </c>
      <c r="R25" s="74" t="e">
        <f t="shared" si="26"/>
        <v>#VALUE!</v>
      </c>
      <c r="S25" s="75" t="str">
        <f>IF(COUNTIF($K$8:$K25,$K25)&lt;2,$K25," ")</f>
        <v>JS ASTERIENNE</v>
      </c>
      <c r="T25" s="75">
        <f t="shared" si="2"/>
        <v>18</v>
      </c>
      <c r="U25" s="76" t="e">
        <f t="shared" si="3"/>
        <v>#VALUE!</v>
      </c>
      <c r="V25" s="75" t="str">
        <f>IF(COUNTIF($K$8:$K25,$K25)&lt;3,$K25," ")</f>
        <v>JS ASTERIENNE</v>
      </c>
      <c r="W25" s="75">
        <f t="shared" si="28"/>
        <v>18</v>
      </c>
      <c r="X25" s="75" t="e">
        <f t="shared" si="5"/>
        <v>#VALUE!</v>
      </c>
      <c r="Y25" s="18" t="str">
        <f t="shared" si="29"/>
        <v/>
      </c>
      <c r="Z25" s="18">
        <f t="shared" si="30"/>
        <v>1000</v>
      </c>
      <c r="AA25" s="18">
        <f t="shared" si="8"/>
        <v>1000</v>
      </c>
      <c r="AB25" s="75" t="str">
        <f>IF(COUNTIF($K$8:$K25,S25)&lt;4,$K25," ")</f>
        <v>JS ASTERIENNE</v>
      </c>
      <c r="AC25" s="75">
        <f t="shared" si="31"/>
        <v>18</v>
      </c>
      <c r="AD25" s="75" t="e">
        <f t="shared" si="10"/>
        <v>#VALUE!</v>
      </c>
      <c r="AE25" s="18" t="str">
        <f t="shared" si="32"/>
        <v/>
      </c>
      <c r="AF25" s="18" t="str">
        <f t="shared" si="33"/>
        <v/>
      </c>
      <c r="AG25" s="75" t="str">
        <f t="shared" si="34"/>
        <v/>
      </c>
      <c r="AH25" s="75" t="str">
        <f t="shared" si="14"/>
        <v/>
      </c>
      <c r="AI25" s="77" t="str">
        <f t="shared" si="15"/>
        <v xml:space="preserve"> </v>
      </c>
      <c r="AJ25" s="78">
        <f t="shared" si="16"/>
        <v>18</v>
      </c>
      <c r="AK25" s="79">
        <v>10</v>
      </c>
      <c r="AL25" s="80" t="e">
        <f>#REF!</f>
        <v>#REF!</v>
      </c>
      <c r="AM25" s="81" t="e">
        <f t="shared" si="17"/>
        <v>#REF!</v>
      </c>
      <c r="AN25" s="82" t="e">
        <f t="shared" si="18"/>
        <v>#REF!</v>
      </c>
      <c r="AO25" s="81" t="e">
        <f t="shared" si="19"/>
        <v>#REF!</v>
      </c>
      <c r="AP25" s="82" t="e">
        <f t="shared" si="20"/>
        <v>#REF!</v>
      </c>
      <c r="AQ25" s="81" t="e">
        <f t="shared" si="21"/>
        <v>#REF!</v>
      </c>
      <c r="AR25" s="82" t="e">
        <f t="shared" si="22"/>
        <v>#REF!</v>
      </c>
      <c r="AS25" s="83" t="e">
        <f t="shared" si="35"/>
        <v>#REF!</v>
      </c>
      <c r="AT25" s="84" t="e">
        <f t="shared" si="36"/>
        <v>#REF!</v>
      </c>
      <c r="AW25" s="85" t="e">
        <f t="shared" si="25"/>
        <v>#VALUE!</v>
      </c>
      <c r="AX25" s="86" t="str">
        <f>'[1]Liste des partants FFC'!C177</f>
        <v/>
      </c>
      <c r="AY25" s="86" t="str">
        <f>'[1]Liste des partants FFC'!C178</f>
        <v/>
      </c>
      <c r="AZ25" s="86" t="str">
        <f>'[1]Liste des partants FFC'!C179</f>
        <v/>
      </c>
      <c r="BA25" s="86" t="str">
        <f>'[1]Liste des partants FFC'!C180</f>
        <v/>
      </c>
      <c r="BB25" s="86" t="str">
        <f>'[1]Liste des partants FFC'!C181</f>
        <v/>
      </c>
      <c r="BC25" s="86" t="str">
        <f>'[1]Liste des partants FFC'!C182</f>
        <v/>
      </c>
      <c r="BD25" s="86" t="str">
        <f>'[1]Liste des partants FFC'!C183</f>
        <v/>
      </c>
      <c r="BE25" s="86" t="str">
        <f>'[1]Liste des partants FFC'!C184</f>
        <v/>
      </c>
      <c r="BF25" s="86" t="str">
        <f>'[1]Liste des partants FFC'!C185</f>
        <v/>
      </c>
      <c r="BG25" s="86" t="str">
        <f>'[1]Liste des partants FFC'!C186</f>
        <v/>
      </c>
    </row>
    <row r="26" spans="1:59" ht="19.149999999999999" customHeight="1" x14ac:dyDescent="0.2">
      <c r="A26" s="65">
        <f t="shared" si="0"/>
        <v>19</v>
      </c>
      <c r="B26" s="87">
        <v>19</v>
      </c>
      <c r="C26" s="87">
        <v>18</v>
      </c>
      <c r="D26" s="88"/>
      <c r="E26" s="88"/>
      <c r="F26" s="88"/>
      <c r="G26" s="69" t="str">
        <f>IF(ISNA(IF($C26&gt;0,(VLOOKUP($C26,[1]Engagés!$C$10:$K$509,3,FALSE))," ")),"",(IF($C26&gt;0,(VLOOKUP($C26,[1]Engagés!$C$10:$K$509,3,FALSE))," ")))</f>
        <v>x</v>
      </c>
      <c r="H26" s="70" t="e">
        <f t="shared" si="27"/>
        <v>#VALUE!</v>
      </c>
      <c r="I26" s="71" t="str">
        <f>IF(ISNA(IF($C26&gt;0,(VLOOKUP($C26,[1]Engagés!$C$10:$K$509,6,FALSE))," ")),"",(IF($C26&gt;0,(VLOOKUP($C26,[1]Engagés!$C$10:$K$509,6,FALSE))," ")))</f>
        <v>CASADO</v>
      </c>
      <c r="J26" s="71" t="str">
        <f>IF(ISNA(IF($C26&gt;0,(VLOOKUP($C26,[1]Engagés!$C$10:$K$509,7,FALSE))," ")),"",(IF($C26&gt;0,(VLOOKUP($C26,[1]Engagés!$C$10:$K$509,7,FALSE))," ")))</f>
        <v>Leo</v>
      </c>
      <c r="K26" s="71" t="str">
        <f>IF(ISNA(IF($C26&gt;0,(VLOOKUP($C26,[1]Engagés!$C$10:$K$509,8,FALSE))," ")),"",(IF($C26&gt;0,(VLOOKUP($C26,[1]Engagés!$C$10:$K$509,8,FALSE))," ")))</f>
        <v>US RAUZAN</v>
      </c>
      <c r="L26" s="72" t="str">
        <f>IF(ISNA(IF($C26&gt;0,(VLOOKUP($C26,[1]Engagés!$C$10:$K$509,5,FALSE))," ")),"",(IF($C26&gt;0,(VLOOKUP($C26,[1]Engagés!$C$10:$K$509,5,FALSE))," ")))</f>
        <v>50330830030</v>
      </c>
      <c r="M26" s="72">
        <f>IF(ISNA(IF($C26&gt;0,(VLOOKUP($C26,[1]Engagés!$C$10:$K$509,4,FALSE))," ")),"",(IF($C26&gt;0,(VLOOKUP($C26,[1]Engagés!$C$10:$K$509,4,FALSE))," ")))</f>
        <v>0</v>
      </c>
      <c r="N26" s="71" t="str">
        <f>IF(ISNA(IF($C26&gt;0,(VLOOKUP($C26,[1]Engagés!$C$10:$K$509,9,FALSE))," ")),"",(IF($C26&gt;0,(VLOOKUP($C26,[1]Engagés!$C$10:$K$509,9,FALSE))," ")))</f>
        <v>Cadet</v>
      </c>
      <c r="O26" s="72" t="str">
        <f>IF(ISNA(IF($C26&gt;0,(VLOOKUP($C26,[1]Engagés!$C$10:$N$509,10,FALSE))," ")),"",(IF($C26&gt;0,(VLOOKUP($C26,[1]Engagés!$C$10:$N$509,10,FALSE))," ")))</f>
        <v/>
      </c>
      <c r="P26" s="72" t="str">
        <f ca="1">IF(ISNA(IF($C26&gt;0,(VLOOKUP($C26,[1]Engagés!$C$10:$N$509,12,FALSE))," ")),"",(IF($C26&gt;0,(VLOOKUP($C26,[1]Engagés!$C$10:$N$509,12,FALSE))," ")))</f>
        <v>C2</v>
      </c>
      <c r="Q26" s="72" t="str">
        <f>IF(ISNA(IF($C26&gt;0,(VLOOKUP($C26,[1]Engagés!$C$10:$N$509,11,FALSE))," ")),"",(IF($C26&gt;0,(VLOOKUP($C26,[1]Engagés!$C$10:$N$509,11,FALSE))," ")))</f>
        <v/>
      </c>
      <c r="R26" s="74" t="e">
        <f t="shared" si="26"/>
        <v>#VALUE!</v>
      </c>
      <c r="S26" s="75" t="str">
        <f>IF(COUNTIF($K$8:$K26,$K26)&lt;2,$K26," ")</f>
        <v xml:space="preserve"> </v>
      </c>
      <c r="T26" s="75" t="str">
        <f t="shared" si="2"/>
        <v/>
      </c>
      <c r="U26" s="76" t="str">
        <f t="shared" si="3"/>
        <v/>
      </c>
      <c r="V26" s="75" t="str">
        <f>IF(COUNTIF($K$8:$K26,$K26)&lt;3,$K26," ")</f>
        <v xml:space="preserve"> </v>
      </c>
      <c r="W26" s="75" t="str">
        <f t="shared" si="28"/>
        <v/>
      </c>
      <c r="X26" s="75" t="str">
        <f t="shared" si="5"/>
        <v/>
      </c>
      <c r="Y26" s="18" t="str">
        <f t="shared" si="29"/>
        <v/>
      </c>
      <c r="Z26" s="18">
        <f t="shared" si="30"/>
        <v>1000</v>
      </c>
      <c r="AA26" s="18">
        <f t="shared" si="8"/>
        <v>1000</v>
      </c>
      <c r="AB26" s="75" t="str">
        <f>IF(COUNTIF($K$8:$K26,S26)&lt;4,$K26," ")</f>
        <v>US RAUZAN</v>
      </c>
      <c r="AC26" s="75">
        <f t="shared" si="31"/>
        <v>19</v>
      </c>
      <c r="AD26" s="75" t="e">
        <f t="shared" si="10"/>
        <v>#VALUE!</v>
      </c>
      <c r="AE26" s="18" t="str">
        <f t="shared" si="32"/>
        <v>US RAUZAN</v>
      </c>
      <c r="AF26" s="18" t="str">
        <f t="shared" si="33"/>
        <v>US RAUZAN</v>
      </c>
      <c r="AG26" s="75">
        <f t="shared" si="34"/>
        <v>19</v>
      </c>
      <c r="AH26" s="75" t="e">
        <f t="shared" si="14"/>
        <v>#VALUE!</v>
      </c>
      <c r="AI26" s="77" t="str">
        <f t="shared" si="15"/>
        <v xml:space="preserve"> </v>
      </c>
      <c r="AJ26" s="78">
        <f t="shared" si="16"/>
        <v>19</v>
      </c>
      <c r="AK26" s="79">
        <v>10</v>
      </c>
      <c r="AL26" s="80" t="e">
        <f>#REF!</f>
        <v>#REF!</v>
      </c>
      <c r="AM26" s="81" t="e">
        <f t="shared" si="17"/>
        <v>#REF!</v>
      </c>
      <c r="AN26" s="82" t="e">
        <f t="shared" si="18"/>
        <v>#REF!</v>
      </c>
      <c r="AO26" s="81" t="e">
        <f t="shared" si="19"/>
        <v>#REF!</v>
      </c>
      <c r="AP26" s="82" t="e">
        <f t="shared" si="20"/>
        <v>#REF!</v>
      </c>
      <c r="AQ26" s="81" t="e">
        <f t="shared" si="21"/>
        <v>#REF!</v>
      </c>
      <c r="AR26" s="82" t="e">
        <f t="shared" si="22"/>
        <v>#REF!</v>
      </c>
      <c r="AS26" s="83" t="e">
        <f t="shared" si="35"/>
        <v>#REF!</v>
      </c>
      <c r="AT26" s="84" t="e">
        <f t="shared" si="36"/>
        <v>#REF!</v>
      </c>
      <c r="AW26" s="85" t="e">
        <f t="shared" si="25"/>
        <v>#VALUE!</v>
      </c>
      <c r="AX26" s="86" t="str">
        <f>'[1]Liste des partants FFC'!C187</f>
        <v/>
      </c>
      <c r="AY26" s="86" t="str">
        <f>'[1]Liste des partants FFC'!C188</f>
        <v/>
      </c>
      <c r="AZ26" s="86" t="str">
        <f>'[1]Liste des partants FFC'!C189</f>
        <v/>
      </c>
      <c r="BA26" s="86" t="str">
        <f>'[1]Liste des partants FFC'!C190</f>
        <v/>
      </c>
      <c r="BB26" s="86" t="str">
        <f>'[1]Liste des partants FFC'!C191</f>
        <v/>
      </c>
      <c r="BC26" s="86" t="str">
        <f>'[1]Liste des partants FFC'!C192</f>
        <v/>
      </c>
      <c r="BD26" s="86" t="str">
        <f>'[1]Liste des partants FFC'!C193</f>
        <v/>
      </c>
      <c r="BE26" s="86" t="str">
        <f>'[1]Liste des partants FFC'!C194</f>
        <v/>
      </c>
      <c r="BF26" s="86" t="str">
        <f>'[1]Liste des partants FFC'!C195</f>
        <v/>
      </c>
      <c r="BG26" s="86" t="str">
        <f>'[1]Liste des partants FFC'!C196</f>
        <v/>
      </c>
    </row>
    <row r="27" spans="1:59" ht="19.149999999999999" customHeight="1" x14ac:dyDescent="0.2">
      <c r="A27" s="65">
        <f t="shared" si="0"/>
        <v>20</v>
      </c>
      <c r="B27" s="87">
        <v>20</v>
      </c>
      <c r="C27" s="87">
        <v>11</v>
      </c>
      <c r="D27" s="88"/>
      <c r="E27" s="88"/>
      <c r="F27" s="88"/>
      <c r="G27" s="69" t="str">
        <f>IF(ISNA(IF($C27&gt;0,(VLOOKUP($C27,[1]Engagés!$C$10:$K$509,3,FALSE))," ")),"",(IF($C27&gt;0,(VLOOKUP($C27,[1]Engagés!$C$10:$K$509,3,FALSE))," ")))</f>
        <v>x</v>
      </c>
      <c r="H27" s="70" t="e">
        <f t="shared" si="27"/>
        <v>#VALUE!</v>
      </c>
      <c r="I27" s="71" t="str">
        <f>IF(ISNA(IF($C27&gt;0,(VLOOKUP($C27,[1]Engagés!$C$10:$K$509,6,FALSE))," ")),"",(IF($C27&gt;0,(VLOOKUP($C27,[1]Engagés!$C$10:$K$509,6,FALSE))," ")))</f>
        <v>ROGNERUD</v>
      </c>
      <c r="J27" s="71" t="str">
        <f>IF(ISNA(IF($C27&gt;0,(VLOOKUP($C27,[1]Engagés!$C$10:$K$509,7,FALSE))," ")),"",(IF($C27&gt;0,(VLOOKUP($C27,[1]Engagés!$C$10:$K$509,7,FALSE))," ")))</f>
        <v>Malo</v>
      </c>
      <c r="K27" s="71" t="str">
        <f>IF(ISNA(IF($C27&gt;0,(VLOOKUP($C27,[1]Engagés!$C$10:$K$509,8,FALSE))," ")),"",(IF($C27&gt;0,(VLOOKUP($C27,[1]Engagés!$C$10:$K$509,8,FALSE))," ")))</f>
        <v>TEAM CYCLISTE DORDOGNE SUD</v>
      </c>
      <c r="L27" s="72" t="str">
        <f>IF(ISNA(IF($C27&gt;0,(VLOOKUP($C27,[1]Engagés!$C$10:$K$509,5,FALSE))," ")),"",(IF($C27&gt;0,(VLOOKUP($C27,[1]Engagés!$C$10:$K$509,5,FALSE))," ")))</f>
        <v>50242920009</v>
      </c>
      <c r="M27" s="72">
        <f>IF(ISNA(IF($C27&gt;0,(VLOOKUP($C27,[1]Engagés!$C$10:$K$509,4,FALSE))," ")),"",(IF($C27&gt;0,(VLOOKUP($C27,[1]Engagés!$C$10:$K$509,4,FALSE))," ")))</f>
        <v>0</v>
      </c>
      <c r="N27" s="71" t="str">
        <f>IF(ISNA(IF($C27&gt;0,(VLOOKUP($C27,[1]Engagés!$C$10:$K$509,9,FALSE))," ")),"",(IF($C27&gt;0,(VLOOKUP($C27,[1]Engagés!$C$10:$K$509,9,FALSE))," ")))</f>
        <v>Cadet</v>
      </c>
      <c r="O27" s="72" t="str">
        <f>IF(ISNA(IF($C27&gt;0,(VLOOKUP($C27,[1]Engagés!$C$10:$N$509,10,FALSE))," ")),"",(IF($C27&gt;0,(VLOOKUP($C27,[1]Engagés!$C$10:$N$509,10,FALSE))," ")))</f>
        <v/>
      </c>
      <c r="P27" s="72" t="str">
        <f ca="1">IF(ISNA(IF($C27&gt;0,(VLOOKUP($C27,[1]Engagés!$C$10:$N$509,12,FALSE))," ")),"",(IF($C27&gt;0,(VLOOKUP($C27,[1]Engagés!$C$10:$N$509,12,FALSE))," ")))</f>
        <v>C2</v>
      </c>
      <c r="Q27" s="72" t="str">
        <f>IF(ISNA(IF($C27&gt;0,(VLOOKUP($C27,[1]Engagés!$C$10:$N$509,11,FALSE))," ")),"",(IF($C27&gt;0,(VLOOKUP($C27,[1]Engagés!$C$10:$N$509,11,FALSE))," ")))</f>
        <v/>
      </c>
      <c r="R27" s="74" t="e">
        <f t="shared" si="26"/>
        <v>#VALUE!</v>
      </c>
      <c r="S27" s="75" t="str">
        <f>IF(COUNTIF($K$8:$K27,$K27)&lt;2,$K27," ")</f>
        <v xml:space="preserve"> </v>
      </c>
      <c r="T27" s="75" t="str">
        <f t="shared" si="2"/>
        <v/>
      </c>
      <c r="U27" s="76" t="str">
        <f t="shared" si="3"/>
        <v/>
      </c>
      <c r="V27" s="75" t="str">
        <f>IF(COUNTIF($K$8:$K27,$K27)&lt;3,$K27," ")</f>
        <v xml:space="preserve"> </v>
      </c>
      <c r="W27" s="75" t="str">
        <f t="shared" si="28"/>
        <v/>
      </c>
      <c r="X27" s="75" t="str">
        <f t="shared" si="5"/>
        <v/>
      </c>
      <c r="Y27" s="18" t="str">
        <f t="shared" si="29"/>
        <v/>
      </c>
      <c r="Z27" s="18">
        <f t="shared" si="30"/>
        <v>1000</v>
      </c>
      <c r="AA27" s="18">
        <f t="shared" si="8"/>
        <v>1000</v>
      </c>
      <c r="AB27" s="75" t="str">
        <f>IF(COUNTIF($K$8:$K27,S27)&lt;4,$K27," ")</f>
        <v>TEAM CYCLISTE DORDOGNE SUD</v>
      </c>
      <c r="AC27" s="75">
        <f t="shared" si="31"/>
        <v>20</v>
      </c>
      <c r="AD27" s="75" t="e">
        <f t="shared" si="10"/>
        <v>#VALUE!</v>
      </c>
      <c r="AE27" s="18" t="str">
        <f t="shared" si="32"/>
        <v>TEAM CYCLISTE DORDOGNE SUD</v>
      </c>
      <c r="AF27" s="18" t="str">
        <f t="shared" si="33"/>
        <v>TEAM CYCLISTE DORDOGNE SUD</v>
      </c>
      <c r="AG27" s="75">
        <f t="shared" si="34"/>
        <v>20</v>
      </c>
      <c r="AH27" s="75" t="e">
        <f t="shared" si="14"/>
        <v>#VALUE!</v>
      </c>
      <c r="AI27" s="77" t="str">
        <f t="shared" si="15"/>
        <v xml:space="preserve"> </v>
      </c>
      <c r="AJ27" s="78">
        <f t="shared" si="16"/>
        <v>20</v>
      </c>
      <c r="AK27" s="79">
        <v>10</v>
      </c>
      <c r="AL27" s="80" t="e">
        <f>#REF!</f>
        <v>#REF!</v>
      </c>
      <c r="AM27" s="81" t="e">
        <f t="shared" si="17"/>
        <v>#REF!</v>
      </c>
      <c r="AN27" s="82" t="e">
        <f t="shared" si="18"/>
        <v>#REF!</v>
      </c>
      <c r="AO27" s="81" t="e">
        <f t="shared" si="19"/>
        <v>#REF!</v>
      </c>
      <c r="AP27" s="82" t="e">
        <f t="shared" si="20"/>
        <v>#REF!</v>
      </c>
      <c r="AQ27" s="81" t="e">
        <f t="shared" si="21"/>
        <v>#REF!</v>
      </c>
      <c r="AR27" s="82" t="e">
        <f t="shared" si="22"/>
        <v>#REF!</v>
      </c>
      <c r="AS27" s="83" t="e">
        <f t="shared" si="35"/>
        <v>#REF!</v>
      </c>
      <c r="AT27" s="84" t="e">
        <f t="shared" si="36"/>
        <v>#REF!</v>
      </c>
      <c r="AW27" s="85" t="e">
        <f t="shared" si="25"/>
        <v>#VALUE!</v>
      </c>
      <c r="AX27" s="86" t="str">
        <f>'[1]Liste des partants FFC'!C197</f>
        <v/>
      </c>
      <c r="AY27" s="86" t="str">
        <f>'[1]Liste des partants FFC'!C198</f>
        <v/>
      </c>
      <c r="AZ27" s="86" t="str">
        <f>'[1]Liste des partants FFC'!C199</f>
        <v/>
      </c>
      <c r="BA27" s="86" t="str">
        <f>'[1]Liste des partants FFC'!C200</f>
        <v/>
      </c>
      <c r="BB27" s="86" t="str">
        <f>'[1]Liste des partants FFC'!C201</f>
        <v/>
      </c>
      <c r="BC27" s="86" t="str">
        <f>'[1]Liste des partants FFC'!C202</f>
        <v/>
      </c>
      <c r="BD27" s="86" t="str">
        <f>'[1]Liste des partants FFC'!C203</f>
        <v/>
      </c>
      <c r="BE27" s="86" t="str">
        <f>'[1]Liste des partants FFC'!C204</f>
        <v/>
      </c>
      <c r="BF27" s="86" t="str">
        <f>'[1]Liste des partants FFC'!C205</f>
        <v/>
      </c>
      <c r="BG27" s="86" t="str">
        <f>'[1]Liste des partants FFC'!C206</f>
        <v/>
      </c>
    </row>
    <row r="28" spans="1:59" ht="19.149999999999999" customHeight="1" x14ac:dyDescent="0.2">
      <c r="A28" s="65">
        <f t="shared" si="0"/>
        <v>21</v>
      </c>
      <c r="B28" s="87">
        <v>21</v>
      </c>
      <c r="C28" s="87">
        <v>3</v>
      </c>
      <c r="D28" s="88"/>
      <c r="E28" s="88"/>
      <c r="F28" s="88"/>
      <c r="G28" s="69" t="str">
        <f>IF(ISNA(IF($C28&gt;0,(VLOOKUP($C28,[1]Engagés!$C$10:$K$509,3,FALSE))," ")),"",(IF($C28&gt;0,(VLOOKUP($C28,[1]Engagés!$C$10:$K$509,3,FALSE))," ")))</f>
        <v>x</v>
      </c>
      <c r="H28" s="70" t="e">
        <f t="shared" si="27"/>
        <v>#VALUE!</v>
      </c>
      <c r="I28" s="71" t="str">
        <f>IF(ISNA(IF($C28&gt;0,(VLOOKUP($C28,[1]Engagés!$C$10:$K$509,6,FALSE))," ")),"",(IF($C28&gt;0,(VLOOKUP($C28,[1]Engagés!$C$10:$K$509,6,FALSE))," ")))</f>
        <v>PESQUIER</v>
      </c>
      <c r="J28" s="71" t="str">
        <f>IF(ISNA(IF($C28&gt;0,(VLOOKUP($C28,[1]Engagés!$C$10:$K$509,7,FALSE))," ")),"",(IF($C28&gt;0,(VLOOKUP($C28,[1]Engagés!$C$10:$K$509,7,FALSE))," ")))</f>
        <v>Logan</v>
      </c>
      <c r="K28" s="71" t="str">
        <f>IF(ISNA(IF($C28&gt;0,(VLOOKUP($C28,[1]Engagés!$C$10:$K$509,8,FALSE))," ")),"",(IF($C28&gt;0,(VLOOKUP($C28,[1]Engagés!$C$10:$K$509,8,FALSE))," ")))</f>
        <v>AC MENESPLET</v>
      </c>
      <c r="L28" s="72" t="str">
        <f>IF(ISNA(IF($C28&gt;0,(VLOOKUP($C28,[1]Engagés!$C$10:$K$509,5,FALSE))," ")),"",(IF($C28&gt;0,(VLOOKUP($C28,[1]Engagés!$C$10:$K$509,5,FALSE))," ")))</f>
        <v>50242780066</v>
      </c>
      <c r="M28" s="72">
        <f>IF(ISNA(IF($C28&gt;0,(VLOOKUP($C28,[1]Engagés!$C$10:$K$509,4,FALSE))," ")),"",(IF($C28&gt;0,(VLOOKUP($C28,[1]Engagés!$C$10:$K$509,4,FALSE))," ")))</f>
        <v>0</v>
      </c>
      <c r="N28" s="71" t="str">
        <f>IF(ISNA(IF($C28&gt;0,(VLOOKUP($C28,[1]Engagés!$C$10:$K$509,9,FALSE))," ")),"",(IF($C28&gt;0,(VLOOKUP($C28,[1]Engagés!$C$10:$K$509,9,FALSE))," ")))</f>
        <v>Cadet</v>
      </c>
      <c r="O28" s="72" t="str">
        <f>IF(ISNA(IF($C28&gt;0,(VLOOKUP($C28,[1]Engagés!$C$10:$N$509,10,FALSE))," ")),"",(IF($C28&gt;0,(VLOOKUP($C28,[1]Engagés!$C$10:$N$509,10,FALSE))," ")))</f>
        <v/>
      </c>
      <c r="P28" s="72" t="str">
        <f ca="1">IF(ISNA(IF($C28&gt;0,(VLOOKUP($C28,[1]Engagés!$C$10:$N$509,12,FALSE))," ")),"",(IF($C28&gt;0,(VLOOKUP($C28,[1]Engagés!$C$10:$N$509,12,FALSE))," ")))</f>
        <v>C2</v>
      </c>
      <c r="Q28" s="72" t="str">
        <f>IF(ISNA(IF($C28&gt;0,(VLOOKUP($C28,[1]Engagés!$C$10:$N$509,11,FALSE))," ")),"",(IF($C28&gt;0,(VLOOKUP($C28,[1]Engagés!$C$10:$N$509,11,FALSE))," ")))</f>
        <v/>
      </c>
      <c r="R28" s="74" t="e">
        <f t="shared" si="26"/>
        <v>#VALUE!</v>
      </c>
      <c r="S28" s="75" t="str">
        <f>IF(COUNTIF($K$8:$K28,$K28)&lt;2,$K28," ")</f>
        <v>AC MENESPLET</v>
      </c>
      <c r="T28" s="75">
        <f t="shared" si="2"/>
        <v>21</v>
      </c>
      <c r="U28" s="76" t="e">
        <f t="shared" si="3"/>
        <v>#VALUE!</v>
      </c>
      <c r="V28" s="75" t="str">
        <f>IF(COUNTIF($K$8:$K28,$K28)&lt;3,$K28," ")</f>
        <v>AC MENESPLET</v>
      </c>
      <c r="W28" s="75">
        <f t="shared" si="28"/>
        <v>21</v>
      </c>
      <c r="X28" s="75" t="e">
        <f t="shared" si="5"/>
        <v>#VALUE!</v>
      </c>
      <c r="Y28" s="18" t="str">
        <f t="shared" si="29"/>
        <v/>
      </c>
      <c r="Z28" s="18">
        <f t="shared" si="30"/>
        <v>1000</v>
      </c>
      <c r="AA28" s="18">
        <f t="shared" si="8"/>
        <v>1000</v>
      </c>
      <c r="AB28" s="75" t="str">
        <f>IF(COUNTIF($K$8:$K28,S28)&lt;4,$K28," ")</f>
        <v>AC MENESPLET</v>
      </c>
      <c r="AC28" s="75">
        <f t="shared" si="31"/>
        <v>21</v>
      </c>
      <c r="AD28" s="75" t="e">
        <f t="shared" si="10"/>
        <v>#VALUE!</v>
      </c>
      <c r="AE28" s="18" t="str">
        <f t="shared" si="32"/>
        <v/>
      </c>
      <c r="AF28" s="18" t="str">
        <f t="shared" si="33"/>
        <v/>
      </c>
      <c r="AG28" s="75" t="str">
        <f t="shared" si="34"/>
        <v/>
      </c>
      <c r="AH28" s="75" t="str">
        <f t="shared" si="14"/>
        <v/>
      </c>
      <c r="AI28" s="77" t="str">
        <f t="shared" si="15"/>
        <v xml:space="preserve"> </v>
      </c>
      <c r="AJ28" s="78">
        <f t="shared" si="16"/>
        <v>21</v>
      </c>
      <c r="AK28" s="79">
        <v>10</v>
      </c>
      <c r="AL28" s="80" t="e">
        <f>#REF!</f>
        <v>#REF!</v>
      </c>
      <c r="AM28" s="81" t="e">
        <f t="shared" si="17"/>
        <v>#REF!</v>
      </c>
      <c r="AN28" s="82" t="e">
        <f t="shared" si="18"/>
        <v>#REF!</v>
      </c>
      <c r="AO28" s="81" t="e">
        <f t="shared" si="19"/>
        <v>#REF!</v>
      </c>
      <c r="AP28" s="82" t="e">
        <f t="shared" si="20"/>
        <v>#REF!</v>
      </c>
      <c r="AQ28" s="81" t="e">
        <f t="shared" si="21"/>
        <v>#REF!</v>
      </c>
      <c r="AR28" s="82" t="e">
        <f t="shared" si="22"/>
        <v>#REF!</v>
      </c>
      <c r="AS28" s="83" t="e">
        <f t="shared" si="35"/>
        <v>#REF!</v>
      </c>
      <c r="AT28" s="84" t="e">
        <f t="shared" si="36"/>
        <v>#REF!</v>
      </c>
      <c r="AW28" s="85" t="e">
        <f t="shared" si="25"/>
        <v>#VALUE!</v>
      </c>
      <c r="AX28" s="89"/>
      <c r="AY28" s="89"/>
      <c r="AZ28" s="89"/>
      <c r="BA28" s="89"/>
      <c r="BB28" s="89"/>
      <c r="BC28" s="89"/>
      <c r="BD28" s="89"/>
      <c r="BE28" s="89"/>
      <c r="BF28" s="89"/>
      <c r="BG28" s="89"/>
    </row>
    <row r="29" spans="1:59" ht="19.149999999999999" customHeight="1" x14ac:dyDescent="0.2">
      <c r="A29" s="65">
        <f t="shared" si="0"/>
        <v>22</v>
      </c>
      <c r="B29" s="87">
        <v>22</v>
      </c>
      <c r="C29" s="87">
        <v>5</v>
      </c>
      <c r="D29" s="88"/>
      <c r="E29" s="88"/>
      <c r="F29" s="88"/>
      <c r="G29" s="69" t="str">
        <f>IF(ISNA(IF($C29&gt;0,(VLOOKUP($C29,[1]Engagés!$C$10:$K$509,3,FALSE))," ")),"",(IF($C29&gt;0,(VLOOKUP($C29,[1]Engagés!$C$10:$K$509,3,FALSE))," ")))</f>
        <v>x</v>
      </c>
      <c r="H29" s="70" t="e">
        <f t="shared" si="27"/>
        <v>#VALUE!</v>
      </c>
      <c r="I29" s="71" t="str">
        <f>IF(ISNA(IF($C29&gt;0,(VLOOKUP($C29,[1]Engagés!$C$10:$K$509,6,FALSE))," ")),"",(IF($C29&gt;0,(VLOOKUP($C29,[1]Engagés!$C$10:$K$509,6,FALSE))," ")))</f>
        <v>ESTEVE</v>
      </c>
      <c r="J29" s="71" t="str">
        <f>IF(ISNA(IF($C29&gt;0,(VLOOKUP($C29,[1]Engagés!$C$10:$K$509,7,FALSE))," ")),"",(IF($C29&gt;0,(VLOOKUP($C29,[1]Engagés!$C$10:$K$509,7,FALSE))," ")))</f>
        <v>Maxime</v>
      </c>
      <c r="K29" s="71" t="str">
        <f>IF(ISNA(IF($C29&gt;0,(VLOOKUP($C29,[1]Engagés!$C$10:$K$509,8,FALSE))," ")),"",(IF($C29&gt;0,(VLOOKUP($C29,[1]Engagés!$C$10:$K$509,8,FALSE))," ")))</f>
        <v>CC PERIGUEUX DORDOGNE</v>
      </c>
      <c r="L29" s="72" t="str">
        <f>IF(ISNA(IF($C29&gt;0,(VLOOKUP($C29,[1]Engagés!$C$10:$K$509,5,FALSE))," ")),"",(IF($C29&gt;0,(VLOOKUP($C29,[1]Engagés!$C$10:$K$509,5,FALSE))," ")))</f>
        <v>50242580148</v>
      </c>
      <c r="M29" s="72">
        <f>IF(ISNA(IF($C29&gt;0,(VLOOKUP($C29,[1]Engagés!$C$10:$K$509,4,FALSE))," ")),"",(IF($C29&gt;0,(VLOOKUP($C29,[1]Engagés!$C$10:$K$509,4,FALSE))," ")))</f>
        <v>0</v>
      </c>
      <c r="N29" s="71" t="str">
        <f>IF(ISNA(IF($C29&gt;0,(VLOOKUP($C29,[1]Engagés!$C$10:$K$509,9,FALSE))," ")),"",(IF($C29&gt;0,(VLOOKUP($C29,[1]Engagés!$C$10:$K$509,9,FALSE))," ")))</f>
        <v>Cadet</v>
      </c>
      <c r="O29" s="72" t="str">
        <f>IF(ISNA(IF($C29&gt;0,(VLOOKUP($C29,[1]Engagés!$C$10:$N$509,10,FALSE))," ")),"",(IF($C29&gt;0,(VLOOKUP($C29,[1]Engagés!$C$10:$N$509,10,FALSE))," ")))</f>
        <v/>
      </c>
      <c r="P29" s="72" t="str">
        <f ca="1">IF(ISNA(IF($C29&gt;0,(VLOOKUP($C29,[1]Engagés!$C$10:$N$509,12,FALSE))," ")),"",(IF($C29&gt;0,(VLOOKUP($C29,[1]Engagés!$C$10:$N$509,12,FALSE))," ")))</f>
        <v>C1</v>
      </c>
      <c r="Q29" s="72" t="str">
        <f>IF(ISNA(IF($C29&gt;0,(VLOOKUP($C29,[1]Engagés!$C$10:$N$509,11,FALSE))," ")),"",(IF($C29&gt;0,(VLOOKUP($C29,[1]Engagés!$C$10:$N$509,11,FALSE))," ")))</f>
        <v/>
      </c>
      <c r="R29" s="74" t="e">
        <f t="shared" si="26"/>
        <v>#VALUE!</v>
      </c>
      <c r="S29" s="75" t="str">
        <f>IF(COUNTIF($K$8:$K29,$K29)&lt;2,$K29," ")</f>
        <v xml:space="preserve"> </v>
      </c>
      <c r="T29" s="75" t="str">
        <f t="shared" si="2"/>
        <v/>
      </c>
      <c r="U29" s="76" t="str">
        <f t="shared" si="3"/>
        <v/>
      </c>
      <c r="V29" s="75" t="str">
        <f>IF(COUNTIF($K$8:$K29,$K29)&lt;3,$K29," ")</f>
        <v xml:space="preserve"> </v>
      </c>
      <c r="W29" s="75" t="str">
        <f t="shared" si="28"/>
        <v/>
      </c>
      <c r="X29" s="75" t="str">
        <f t="shared" si="5"/>
        <v/>
      </c>
      <c r="Y29" s="18" t="str">
        <f t="shared" si="29"/>
        <v/>
      </c>
      <c r="Z29" s="18">
        <f t="shared" si="30"/>
        <v>1000</v>
      </c>
      <c r="AA29" s="18">
        <f t="shared" si="8"/>
        <v>1000</v>
      </c>
      <c r="AB29" s="75" t="str">
        <f>IF(COUNTIF($K$8:$K29,S29)&lt;4,$K29," ")</f>
        <v>CC PERIGUEUX DORDOGNE</v>
      </c>
      <c r="AC29" s="75">
        <f t="shared" si="31"/>
        <v>22</v>
      </c>
      <c r="AD29" s="75" t="e">
        <f t="shared" si="10"/>
        <v>#VALUE!</v>
      </c>
      <c r="AE29" s="18" t="str">
        <f t="shared" si="32"/>
        <v>CC PERIGUEUX DORDOGNE</v>
      </c>
      <c r="AF29" s="18" t="str">
        <f t="shared" si="33"/>
        <v>CC PERIGUEUX DORDOGNE</v>
      </c>
      <c r="AG29" s="75">
        <f t="shared" si="34"/>
        <v>22</v>
      </c>
      <c r="AH29" s="75" t="e">
        <f t="shared" si="14"/>
        <v>#VALUE!</v>
      </c>
      <c r="AI29" s="77" t="str">
        <f t="shared" si="15"/>
        <v xml:space="preserve"> </v>
      </c>
      <c r="AJ29" s="78">
        <f t="shared" si="16"/>
        <v>22</v>
      </c>
      <c r="AK29" s="79">
        <v>10</v>
      </c>
      <c r="AL29" s="80" t="e">
        <f>#REF!</f>
        <v>#REF!</v>
      </c>
      <c r="AM29" s="81" t="e">
        <f t="shared" si="17"/>
        <v>#REF!</v>
      </c>
      <c r="AN29" s="82" t="e">
        <f t="shared" si="18"/>
        <v>#REF!</v>
      </c>
      <c r="AO29" s="81" t="e">
        <f t="shared" si="19"/>
        <v>#REF!</v>
      </c>
      <c r="AP29" s="82" t="e">
        <f t="shared" si="20"/>
        <v>#REF!</v>
      </c>
      <c r="AQ29" s="81" t="e">
        <f t="shared" si="21"/>
        <v>#REF!</v>
      </c>
      <c r="AR29" s="82" t="e">
        <f t="shared" si="22"/>
        <v>#REF!</v>
      </c>
      <c r="AS29" s="83" t="e">
        <f t="shared" si="35"/>
        <v>#REF!</v>
      </c>
      <c r="AT29" s="84" t="e">
        <f t="shared" si="36"/>
        <v>#REF!</v>
      </c>
      <c r="AW29" s="85" t="e">
        <f t="shared" si="25"/>
        <v>#VALUE!</v>
      </c>
      <c r="AX29" s="89"/>
      <c r="AY29" s="89"/>
      <c r="AZ29" s="89"/>
      <c r="BA29" s="89"/>
      <c r="BB29" s="89"/>
      <c r="BC29" s="89"/>
      <c r="BD29" s="89"/>
      <c r="BE29" s="89"/>
      <c r="BF29" s="89"/>
      <c r="BG29" s="89"/>
    </row>
    <row r="30" spans="1:59" ht="19.149999999999999" customHeight="1" x14ac:dyDescent="0.2">
      <c r="A30" s="65">
        <f t="shared" si="0"/>
        <v>23</v>
      </c>
      <c r="B30" s="87">
        <v>23</v>
      </c>
      <c r="C30" s="87"/>
      <c r="D30" s="88"/>
      <c r="E30" s="88"/>
      <c r="F30" s="88"/>
      <c r="G30" s="69" t="str">
        <f>IF(ISNA(IF($C30&gt;0,(VLOOKUP($C30,[1]Engagés!$C$10:$K$509,3,FALSE))," ")),"",(IF($C30&gt;0,(VLOOKUP($C30,[1]Engagés!$C$10:$K$509,3,FALSE))," ")))</f>
        <v xml:space="preserve"> </v>
      </c>
      <c r="H30" s="70" t="e">
        <f t="shared" si="27"/>
        <v>#VALUE!</v>
      </c>
      <c r="I30" s="71" t="str">
        <f>IF(ISNA(IF($C30&gt;0,(VLOOKUP($C30,[1]Engagés!$C$10:$K$509,6,FALSE))," ")),"",(IF($C30&gt;0,(VLOOKUP($C30,[1]Engagés!$C$10:$K$509,6,FALSE))," ")))</f>
        <v xml:space="preserve"> </v>
      </c>
      <c r="J30" s="71" t="str">
        <f>IF(ISNA(IF($C30&gt;0,(VLOOKUP($C30,[1]Engagés!$C$10:$K$509,7,FALSE))," ")),"",(IF($C30&gt;0,(VLOOKUP($C30,[1]Engagés!$C$10:$K$509,7,FALSE))," ")))</f>
        <v xml:space="preserve"> </v>
      </c>
      <c r="K30" s="71" t="str">
        <f>IF(ISNA(IF($C30&gt;0,(VLOOKUP($C30,[1]Engagés!$C$10:$K$509,8,FALSE))," ")),"",(IF($C30&gt;0,(VLOOKUP($C30,[1]Engagés!$C$10:$K$509,8,FALSE))," ")))</f>
        <v xml:space="preserve"> </v>
      </c>
      <c r="L30" s="72" t="str">
        <f>IF(ISNA(IF($C30&gt;0,(VLOOKUP($C30,[1]Engagés!$C$10:$K$509,5,FALSE))," ")),"",(IF($C30&gt;0,(VLOOKUP($C30,[1]Engagés!$C$10:$K$509,5,FALSE))," ")))</f>
        <v xml:space="preserve"> </v>
      </c>
      <c r="M30" s="72" t="str">
        <f>IF(ISNA(IF($C30&gt;0,(VLOOKUP($C30,[1]Engagés!$C$10:$K$509,4,FALSE))," ")),"",(IF($C30&gt;0,(VLOOKUP($C30,[1]Engagés!$C$10:$K$509,4,FALSE))," ")))</f>
        <v xml:space="preserve"> </v>
      </c>
      <c r="N30" s="71" t="str">
        <f>IF(ISNA(IF($C30&gt;0,(VLOOKUP($C30,[1]Engagés!$C$10:$K$509,9,FALSE))," ")),"",(IF($C30&gt;0,(VLOOKUP($C30,[1]Engagés!$C$10:$K$509,9,FALSE))," ")))</f>
        <v xml:space="preserve"> </v>
      </c>
      <c r="O30" s="72" t="str">
        <f>IF(ISNA(IF($C30&gt;0,(VLOOKUP($C30,[1]Engagés!$C$10:$N$509,10,FALSE))," ")),"",(IF($C30&gt;0,(VLOOKUP($C30,[1]Engagés!$C$10:$N$509,10,FALSE))," ")))</f>
        <v xml:space="preserve"> </v>
      </c>
      <c r="P30" s="72" t="str">
        <f>IF(ISNA(IF($C30&gt;0,(VLOOKUP($C30,[1]Engagés!$C$10:$N$509,12,FALSE))," ")),"",(IF($C30&gt;0,(VLOOKUP($C30,[1]Engagés!$C$10:$N$509,12,FALSE))," ")))</f>
        <v xml:space="preserve"> </v>
      </c>
      <c r="Q30" s="72" t="str">
        <f>IF(ISNA(IF($C30&gt;0,(VLOOKUP($C30,[1]Engagés!$C$10:$N$509,11,FALSE))," ")),"",(IF($C30&gt;0,(VLOOKUP($C30,[1]Engagés!$C$10:$N$509,11,FALSE))," ")))</f>
        <v xml:space="preserve"> </v>
      </c>
      <c r="R30" s="74" t="str">
        <f t="shared" si="26"/>
        <v/>
      </c>
      <c r="S30" s="75" t="str">
        <f>IF(COUNTIF($K$8:$K30,$K30)&lt;2,$K30," ")</f>
        <v xml:space="preserve"> </v>
      </c>
      <c r="T30" s="75">
        <f t="shared" si="2"/>
        <v>23</v>
      </c>
      <c r="U30" s="76" t="str">
        <f t="shared" si="3"/>
        <v/>
      </c>
      <c r="V30" s="75" t="str">
        <f>IF(COUNTIF($K$8:$K30,$K30)&lt;3,$K30," ")</f>
        <v xml:space="preserve"> </v>
      </c>
      <c r="W30" s="75">
        <f t="shared" si="28"/>
        <v>23</v>
      </c>
      <c r="X30" s="75" t="str">
        <f t="shared" si="5"/>
        <v/>
      </c>
      <c r="Y30" s="18" t="str">
        <f t="shared" si="29"/>
        <v/>
      </c>
      <c r="Z30" s="18">
        <f t="shared" si="30"/>
        <v>1000</v>
      </c>
      <c r="AA30" s="18">
        <f t="shared" si="8"/>
        <v>1000</v>
      </c>
      <c r="AB30" s="75" t="str">
        <f>IF(COUNTIF($K$8:$K30,S30)&lt;4,$K30," ")</f>
        <v xml:space="preserve"> </v>
      </c>
      <c r="AC30" s="75">
        <f t="shared" si="31"/>
        <v>23</v>
      </c>
      <c r="AD30" s="75" t="str">
        <f t="shared" si="10"/>
        <v/>
      </c>
      <c r="AE30" s="18" t="str">
        <f t="shared" si="32"/>
        <v/>
      </c>
      <c r="AF30" s="18" t="str">
        <f t="shared" si="33"/>
        <v/>
      </c>
      <c r="AG30" s="75" t="str">
        <f t="shared" si="34"/>
        <v/>
      </c>
      <c r="AH30" s="75" t="str">
        <f t="shared" si="14"/>
        <v/>
      </c>
      <c r="AI30" s="77" t="str">
        <f t="shared" si="15"/>
        <v xml:space="preserve"> </v>
      </c>
      <c r="AJ30" s="78">
        <f t="shared" si="16"/>
        <v>23</v>
      </c>
      <c r="AK30" s="79">
        <v>10</v>
      </c>
      <c r="AL30" s="80" t="e">
        <f>#REF!</f>
        <v>#REF!</v>
      </c>
      <c r="AM30" s="81" t="e">
        <f t="shared" si="17"/>
        <v>#REF!</v>
      </c>
      <c r="AN30" s="82" t="e">
        <f t="shared" si="18"/>
        <v>#REF!</v>
      </c>
      <c r="AO30" s="81" t="e">
        <f t="shared" si="19"/>
        <v>#REF!</v>
      </c>
      <c r="AP30" s="82" t="e">
        <f t="shared" si="20"/>
        <v>#REF!</v>
      </c>
      <c r="AQ30" s="81" t="e">
        <f t="shared" si="21"/>
        <v>#REF!</v>
      </c>
      <c r="AR30" s="82" t="e">
        <f t="shared" si="22"/>
        <v>#REF!</v>
      </c>
      <c r="AS30" s="83" t="e">
        <f t="shared" si="35"/>
        <v>#REF!</v>
      </c>
      <c r="AT30" s="84" t="e">
        <f t="shared" si="36"/>
        <v>#REF!</v>
      </c>
      <c r="AW30" s="85" t="str">
        <f t="shared" si="25"/>
        <v/>
      </c>
      <c r="AX30" s="89"/>
      <c r="AY30" s="89"/>
      <c r="AZ30" s="89"/>
      <c r="BA30" s="89"/>
      <c r="BB30" s="89"/>
      <c r="BC30" s="89"/>
      <c r="BD30" s="89"/>
      <c r="BE30" s="89"/>
      <c r="BF30" s="89"/>
      <c r="BG30" s="89"/>
    </row>
    <row r="31" spans="1:59" ht="19.149999999999999" customHeight="1" x14ac:dyDescent="0.2">
      <c r="A31" s="65">
        <f t="shared" si="0"/>
        <v>24</v>
      </c>
      <c r="B31" s="87">
        <v>24</v>
      </c>
      <c r="C31" s="87"/>
      <c r="D31" s="88"/>
      <c r="E31" s="88"/>
      <c r="F31" s="88"/>
      <c r="G31" s="69" t="str">
        <f>IF(ISNA(IF($C31&gt;0,(VLOOKUP($C31,[1]Engagés!$C$10:$K$509,3,FALSE))," ")),"",(IF($C31&gt;0,(VLOOKUP($C31,[1]Engagés!$C$10:$K$509,3,FALSE))," ")))</f>
        <v xml:space="preserve"> </v>
      </c>
      <c r="H31" s="70" t="e">
        <f t="shared" si="27"/>
        <v>#VALUE!</v>
      </c>
      <c r="I31" s="71" t="str">
        <f>IF(ISNA(IF($C31&gt;0,(VLOOKUP($C31,[1]Engagés!$C$10:$K$509,6,FALSE))," ")),"",(IF($C31&gt;0,(VLOOKUP($C31,[1]Engagés!$C$10:$K$509,6,FALSE))," ")))</f>
        <v xml:space="preserve"> </v>
      </c>
      <c r="J31" s="71" t="str">
        <f>IF(ISNA(IF($C31&gt;0,(VLOOKUP($C31,[1]Engagés!$C$10:$K$509,7,FALSE))," ")),"",(IF($C31&gt;0,(VLOOKUP($C31,[1]Engagés!$C$10:$K$509,7,FALSE))," ")))</f>
        <v xml:space="preserve"> </v>
      </c>
      <c r="K31" s="71" t="str">
        <f>IF(ISNA(IF($C31&gt;0,(VLOOKUP($C31,[1]Engagés!$C$10:$K$509,8,FALSE))," ")),"",(IF($C31&gt;0,(VLOOKUP($C31,[1]Engagés!$C$10:$K$509,8,FALSE))," ")))</f>
        <v xml:space="preserve"> </v>
      </c>
      <c r="L31" s="72" t="str">
        <f>IF(ISNA(IF($C31&gt;0,(VLOOKUP($C31,[1]Engagés!$C$10:$K$509,5,FALSE))," ")),"",(IF($C31&gt;0,(VLOOKUP($C31,[1]Engagés!$C$10:$K$509,5,FALSE))," ")))</f>
        <v xml:space="preserve"> </v>
      </c>
      <c r="M31" s="72" t="str">
        <f>IF(ISNA(IF($C31&gt;0,(VLOOKUP($C31,[1]Engagés!$C$10:$K$509,4,FALSE))," ")),"",(IF($C31&gt;0,(VLOOKUP($C31,[1]Engagés!$C$10:$K$509,4,FALSE))," ")))</f>
        <v xml:space="preserve"> </v>
      </c>
      <c r="N31" s="71" t="str">
        <f>IF(ISNA(IF($C31&gt;0,(VLOOKUP($C31,[1]Engagés!$C$10:$K$509,9,FALSE))," ")),"",(IF($C31&gt;0,(VLOOKUP($C31,[1]Engagés!$C$10:$K$509,9,FALSE))," ")))</f>
        <v xml:space="preserve"> </v>
      </c>
      <c r="O31" s="72" t="str">
        <f>IF(ISNA(IF($C31&gt;0,(VLOOKUP($C31,[1]Engagés!$C$10:$N$509,10,FALSE))," ")),"",(IF($C31&gt;0,(VLOOKUP($C31,[1]Engagés!$C$10:$N$509,10,FALSE))," ")))</f>
        <v xml:space="preserve"> </v>
      </c>
      <c r="P31" s="72" t="str">
        <f>IF(ISNA(IF($C31&gt;0,(VLOOKUP($C31,[1]Engagés!$C$10:$N$509,12,FALSE))," ")),"",(IF($C31&gt;0,(VLOOKUP($C31,[1]Engagés!$C$10:$N$509,12,FALSE))," ")))</f>
        <v xml:space="preserve"> </v>
      </c>
      <c r="Q31" s="72" t="str">
        <f>IF(ISNA(IF($C31&gt;0,(VLOOKUP($C31,[1]Engagés!$C$10:$N$509,11,FALSE))," ")),"",(IF($C31&gt;0,(VLOOKUP($C31,[1]Engagés!$C$10:$N$509,11,FALSE))," ")))</f>
        <v xml:space="preserve"> </v>
      </c>
      <c r="R31" s="74" t="str">
        <f t="shared" si="26"/>
        <v/>
      </c>
      <c r="S31" s="75" t="str">
        <f>IF(COUNTIF($K$8:$K31,$K31)&lt;2,$K31," ")</f>
        <v xml:space="preserve"> </v>
      </c>
      <c r="T31" s="75">
        <f t="shared" si="2"/>
        <v>24</v>
      </c>
      <c r="U31" s="76" t="str">
        <f t="shared" si="3"/>
        <v/>
      </c>
      <c r="V31" s="75" t="str">
        <f>IF(COUNTIF($K$8:$K31,$K31)&lt;3,$K31," ")</f>
        <v xml:space="preserve"> </v>
      </c>
      <c r="W31" s="75">
        <f t="shared" si="28"/>
        <v>24</v>
      </c>
      <c r="X31" s="75" t="str">
        <f t="shared" si="5"/>
        <v/>
      </c>
      <c r="Y31" s="18" t="str">
        <f t="shared" si="29"/>
        <v/>
      </c>
      <c r="Z31" s="18">
        <f t="shared" si="30"/>
        <v>1000</v>
      </c>
      <c r="AA31" s="18">
        <f t="shared" si="8"/>
        <v>1000</v>
      </c>
      <c r="AB31" s="75" t="str">
        <f>IF(COUNTIF($K$8:$K31,S31)&lt;4,$K31," ")</f>
        <v xml:space="preserve"> </v>
      </c>
      <c r="AC31" s="75">
        <f t="shared" si="31"/>
        <v>24</v>
      </c>
      <c r="AD31" s="75" t="str">
        <f t="shared" si="10"/>
        <v/>
      </c>
      <c r="AE31" s="18" t="str">
        <f t="shared" si="32"/>
        <v/>
      </c>
      <c r="AF31" s="18" t="str">
        <f t="shared" si="33"/>
        <v/>
      </c>
      <c r="AG31" s="75" t="str">
        <f t="shared" si="34"/>
        <v/>
      </c>
      <c r="AH31" s="75" t="str">
        <f t="shared" si="14"/>
        <v/>
      </c>
      <c r="AI31" s="77" t="str">
        <f t="shared" si="15"/>
        <v xml:space="preserve"> </v>
      </c>
      <c r="AJ31" s="78">
        <f t="shared" si="16"/>
        <v>24</v>
      </c>
      <c r="AK31" s="79">
        <v>10</v>
      </c>
      <c r="AL31" s="80" t="e">
        <f>#REF!</f>
        <v>#REF!</v>
      </c>
      <c r="AM31" s="81" t="e">
        <f t="shared" si="17"/>
        <v>#REF!</v>
      </c>
      <c r="AN31" s="82" t="e">
        <f t="shared" si="18"/>
        <v>#REF!</v>
      </c>
      <c r="AO31" s="81" t="e">
        <f t="shared" si="19"/>
        <v>#REF!</v>
      </c>
      <c r="AP31" s="82" t="e">
        <f t="shared" si="20"/>
        <v>#REF!</v>
      </c>
      <c r="AQ31" s="81" t="e">
        <f t="shared" si="21"/>
        <v>#REF!</v>
      </c>
      <c r="AR31" s="82" t="e">
        <f t="shared" si="22"/>
        <v>#REF!</v>
      </c>
      <c r="AS31" s="83" t="e">
        <f t="shared" si="35"/>
        <v>#REF!</v>
      </c>
      <c r="AT31" s="84" t="e">
        <f t="shared" si="36"/>
        <v>#REF!</v>
      </c>
      <c r="AW31" s="85" t="str">
        <f t="shared" si="25"/>
        <v/>
      </c>
      <c r="AX31" s="89"/>
      <c r="AY31" s="89"/>
      <c r="AZ31" s="89"/>
      <c r="BA31" s="89"/>
      <c r="BB31" s="89"/>
      <c r="BC31" s="89"/>
      <c r="BD31" s="89"/>
      <c r="BE31" s="89"/>
      <c r="BF31" s="89"/>
      <c r="BG31" s="89"/>
    </row>
    <row r="32" spans="1:59" ht="19.149999999999999" customHeight="1" x14ac:dyDescent="0.2">
      <c r="A32" s="65">
        <f t="shared" si="0"/>
        <v>25</v>
      </c>
      <c r="B32" s="87">
        <v>25</v>
      </c>
      <c r="C32" s="87"/>
      <c r="D32" s="88"/>
      <c r="E32" s="88"/>
      <c r="F32" s="88"/>
      <c r="G32" s="69" t="str">
        <f>IF(ISNA(IF($C32&gt;0,(VLOOKUP($C32,[1]Engagés!$C$10:$K$509,3,FALSE))," ")),"",(IF($C32&gt;0,(VLOOKUP($C32,[1]Engagés!$C$10:$K$509,3,FALSE))," ")))</f>
        <v xml:space="preserve"> </v>
      </c>
      <c r="H32" s="70" t="e">
        <f t="shared" si="27"/>
        <v>#VALUE!</v>
      </c>
      <c r="I32" s="71" t="str">
        <f>IF(ISNA(IF($C32&gt;0,(VLOOKUP($C32,[1]Engagés!$C$10:$K$509,6,FALSE))," ")),"",(IF($C32&gt;0,(VLOOKUP($C32,[1]Engagés!$C$10:$K$509,6,FALSE))," ")))</f>
        <v xml:space="preserve"> </v>
      </c>
      <c r="J32" s="71" t="str">
        <f>IF(ISNA(IF($C32&gt;0,(VLOOKUP($C32,[1]Engagés!$C$10:$K$509,7,FALSE))," ")),"",(IF($C32&gt;0,(VLOOKUP($C32,[1]Engagés!$C$10:$K$509,7,FALSE))," ")))</f>
        <v xml:space="preserve"> </v>
      </c>
      <c r="K32" s="71" t="str">
        <f>IF(ISNA(IF($C32&gt;0,(VLOOKUP($C32,[1]Engagés!$C$10:$K$509,8,FALSE))," ")),"",(IF($C32&gt;0,(VLOOKUP($C32,[1]Engagés!$C$10:$K$509,8,FALSE))," ")))</f>
        <v xml:space="preserve"> </v>
      </c>
      <c r="L32" s="72" t="str">
        <f>IF(ISNA(IF($C32&gt;0,(VLOOKUP($C32,[1]Engagés!$C$10:$K$509,5,FALSE))," ")),"",(IF($C32&gt;0,(VLOOKUP($C32,[1]Engagés!$C$10:$K$509,5,FALSE))," ")))</f>
        <v xml:space="preserve"> </v>
      </c>
      <c r="M32" s="72" t="str">
        <f>IF(ISNA(IF($C32&gt;0,(VLOOKUP($C32,[1]Engagés!$C$10:$K$509,4,FALSE))," ")),"",(IF($C32&gt;0,(VLOOKUP($C32,[1]Engagés!$C$10:$K$509,4,FALSE))," ")))</f>
        <v xml:space="preserve"> </v>
      </c>
      <c r="N32" s="71" t="str">
        <f>IF(ISNA(IF($C32&gt;0,(VLOOKUP($C32,[1]Engagés!$C$10:$K$509,9,FALSE))," ")),"",(IF($C32&gt;0,(VLOOKUP($C32,[1]Engagés!$C$10:$K$509,9,FALSE))," ")))</f>
        <v xml:space="preserve"> </v>
      </c>
      <c r="O32" s="72" t="str">
        <f>IF(ISNA(IF($C32&gt;0,(VLOOKUP($C32,[1]Engagés!$C$10:$N$509,10,FALSE))," ")),"",(IF($C32&gt;0,(VLOOKUP($C32,[1]Engagés!$C$10:$N$509,10,FALSE))," ")))</f>
        <v xml:space="preserve"> </v>
      </c>
      <c r="P32" s="72" t="str">
        <f>IF(ISNA(IF($C32&gt;0,(VLOOKUP($C32,[1]Engagés!$C$10:$N$509,12,FALSE))," ")),"",(IF($C32&gt;0,(VLOOKUP($C32,[1]Engagés!$C$10:$N$509,12,FALSE))," ")))</f>
        <v xml:space="preserve"> </v>
      </c>
      <c r="Q32" s="72" t="str">
        <f>IF(ISNA(IF($C32&gt;0,(VLOOKUP($C32,[1]Engagés!$C$10:$N$509,11,FALSE))," ")),"",(IF($C32&gt;0,(VLOOKUP($C32,[1]Engagés!$C$10:$N$509,11,FALSE))," ")))</f>
        <v xml:space="preserve"> </v>
      </c>
      <c r="R32" s="74" t="str">
        <f t="shared" si="26"/>
        <v/>
      </c>
      <c r="S32" s="75" t="str">
        <f>IF(COUNTIF($K$8:$K32,$K32)&lt;2,$K32," ")</f>
        <v xml:space="preserve"> </v>
      </c>
      <c r="T32" s="75">
        <f t="shared" si="2"/>
        <v>25</v>
      </c>
      <c r="U32" s="76" t="str">
        <f t="shared" si="3"/>
        <v/>
      </c>
      <c r="V32" s="75" t="str">
        <f>IF(COUNTIF($K$8:$K32,$K32)&lt;3,$K32," ")</f>
        <v xml:space="preserve"> </v>
      </c>
      <c r="W32" s="75">
        <f t="shared" si="28"/>
        <v>25</v>
      </c>
      <c r="X32" s="75" t="str">
        <f t="shared" si="5"/>
        <v/>
      </c>
      <c r="Y32" s="18" t="str">
        <f t="shared" si="29"/>
        <v/>
      </c>
      <c r="Z32" s="18">
        <f t="shared" si="30"/>
        <v>1000</v>
      </c>
      <c r="AA32" s="18">
        <f t="shared" si="8"/>
        <v>1000</v>
      </c>
      <c r="AB32" s="75" t="str">
        <f>IF(COUNTIF($K$8:$K32,S32)&lt;4,$K32," ")</f>
        <v xml:space="preserve"> </v>
      </c>
      <c r="AC32" s="75">
        <f t="shared" si="31"/>
        <v>25</v>
      </c>
      <c r="AD32" s="75" t="str">
        <f t="shared" si="10"/>
        <v/>
      </c>
      <c r="AE32" s="18" t="str">
        <f t="shared" si="32"/>
        <v/>
      </c>
      <c r="AF32" s="18" t="str">
        <f t="shared" si="33"/>
        <v/>
      </c>
      <c r="AG32" s="75" t="str">
        <f t="shared" si="34"/>
        <v/>
      </c>
      <c r="AH32" s="75" t="str">
        <f t="shared" si="14"/>
        <v/>
      </c>
      <c r="AI32" s="77" t="str">
        <f t="shared" si="15"/>
        <v xml:space="preserve"> </v>
      </c>
      <c r="AJ32" s="78">
        <f t="shared" si="16"/>
        <v>25</v>
      </c>
      <c r="AK32" s="79">
        <v>10</v>
      </c>
      <c r="AL32" s="80" t="e">
        <f>#REF!</f>
        <v>#REF!</v>
      </c>
      <c r="AM32" s="81" t="e">
        <f t="shared" si="17"/>
        <v>#REF!</v>
      </c>
      <c r="AN32" s="82" t="e">
        <f t="shared" si="18"/>
        <v>#REF!</v>
      </c>
      <c r="AO32" s="81" t="e">
        <f t="shared" si="19"/>
        <v>#REF!</v>
      </c>
      <c r="AP32" s="82" t="e">
        <f t="shared" si="20"/>
        <v>#REF!</v>
      </c>
      <c r="AQ32" s="81" t="e">
        <f t="shared" si="21"/>
        <v>#REF!</v>
      </c>
      <c r="AR32" s="82" t="e">
        <f t="shared" si="22"/>
        <v>#REF!</v>
      </c>
      <c r="AS32" s="83" t="e">
        <f t="shared" si="35"/>
        <v>#REF!</v>
      </c>
      <c r="AT32" s="84" t="e">
        <f t="shared" si="36"/>
        <v>#REF!</v>
      </c>
      <c r="AW32" s="85" t="str">
        <f t="shared" si="25"/>
        <v/>
      </c>
      <c r="AX32" s="89"/>
      <c r="AY32" s="89"/>
      <c r="AZ32" s="89"/>
      <c r="BA32" s="89"/>
      <c r="BB32" s="89"/>
      <c r="BC32" s="89"/>
      <c r="BD32" s="89"/>
      <c r="BE32" s="89"/>
      <c r="BF32" s="89"/>
      <c r="BG32" s="89"/>
    </row>
    <row r="33" spans="1:59" ht="19.149999999999999" customHeight="1" x14ac:dyDescent="0.2">
      <c r="A33" s="65">
        <f t="shared" si="0"/>
        <v>26</v>
      </c>
      <c r="B33" s="87">
        <v>26</v>
      </c>
      <c r="C33" s="87"/>
      <c r="D33" s="88"/>
      <c r="E33" s="88"/>
      <c r="F33" s="88"/>
      <c r="G33" s="69" t="str">
        <f>IF(ISNA(IF($C33&gt;0,(VLOOKUP($C33,[1]Engagés!$C$10:$K$509,3,FALSE))," ")),"",(IF($C33&gt;0,(VLOOKUP($C33,[1]Engagés!$C$10:$K$509,3,FALSE))," ")))</f>
        <v xml:space="preserve"> </v>
      </c>
      <c r="H33" s="70" t="e">
        <f t="shared" si="27"/>
        <v>#VALUE!</v>
      </c>
      <c r="I33" s="71" t="str">
        <f>IF(ISNA(IF($C33&gt;0,(VLOOKUP($C33,[1]Engagés!$C$10:$K$509,6,FALSE))," ")),"",(IF($C33&gt;0,(VLOOKUP($C33,[1]Engagés!$C$10:$K$509,6,FALSE))," ")))</f>
        <v xml:space="preserve"> </v>
      </c>
      <c r="J33" s="71" t="str">
        <f>IF(ISNA(IF($C33&gt;0,(VLOOKUP($C33,[1]Engagés!$C$10:$K$509,7,FALSE))," ")),"",(IF($C33&gt;0,(VLOOKUP($C33,[1]Engagés!$C$10:$K$509,7,FALSE))," ")))</f>
        <v xml:space="preserve"> </v>
      </c>
      <c r="K33" s="71" t="str">
        <f>IF(ISNA(IF($C33&gt;0,(VLOOKUP($C33,[1]Engagés!$C$10:$K$509,8,FALSE))," ")),"",(IF($C33&gt;0,(VLOOKUP($C33,[1]Engagés!$C$10:$K$509,8,FALSE))," ")))</f>
        <v xml:space="preserve"> </v>
      </c>
      <c r="L33" s="72" t="str">
        <f>IF(ISNA(IF($C33&gt;0,(VLOOKUP($C33,[1]Engagés!$C$10:$K$509,5,FALSE))," ")),"",(IF($C33&gt;0,(VLOOKUP($C33,[1]Engagés!$C$10:$K$509,5,FALSE))," ")))</f>
        <v xml:space="preserve"> </v>
      </c>
      <c r="M33" s="72" t="str">
        <f>IF(ISNA(IF($C33&gt;0,(VLOOKUP($C33,[1]Engagés!$C$10:$K$509,4,FALSE))," ")),"",(IF($C33&gt;0,(VLOOKUP($C33,[1]Engagés!$C$10:$K$509,4,FALSE))," ")))</f>
        <v xml:space="preserve"> </v>
      </c>
      <c r="N33" s="71" t="str">
        <f>IF(ISNA(IF($C33&gt;0,(VLOOKUP($C33,[1]Engagés!$C$10:$K$509,9,FALSE))," ")),"",(IF($C33&gt;0,(VLOOKUP($C33,[1]Engagés!$C$10:$K$509,9,FALSE))," ")))</f>
        <v xml:space="preserve"> </v>
      </c>
      <c r="O33" s="72" t="str">
        <f>IF(ISNA(IF($C33&gt;0,(VLOOKUP($C33,[1]Engagés!$C$10:$N$509,10,FALSE))," ")),"",(IF($C33&gt;0,(VLOOKUP($C33,[1]Engagés!$C$10:$N$509,10,FALSE))," ")))</f>
        <v xml:space="preserve"> </v>
      </c>
      <c r="P33" s="72" t="str">
        <f>IF(ISNA(IF($C33&gt;0,(VLOOKUP($C33,[1]Engagés!$C$10:$N$509,12,FALSE))," ")),"",(IF($C33&gt;0,(VLOOKUP($C33,[1]Engagés!$C$10:$N$509,12,FALSE))," ")))</f>
        <v xml:space="preserve"> </v>
      </c>
      <c r="Q33" s="72" t="str">
        <f>IF(ISNA(IF($C33&gt;0,(VLOOKUP($C33,[1]Engagés!$C$10:$N$509,11,FALSE))," ")),"",(IF($C33&gt;0,(VLOOKUP($C33,[1]Engagés!$C$10:$N$509,11,FALSE))," ")))</f>
        <v xml:space="preserve"> </v>
      </c>
      <c r="R33" s="74" t="str">
        <f t="shared" si="26"/>
        <v/>
      </c>
      <c r="S33" s="75" t="str">
        <f>IF(COUNTIF($K$8:$K33,$K33)&lt;2,$K33," ")</f>
        <v xml:space="preserve"> </v>
      </c>
      <c r="T33" s="75">
        <f t="shared" si="2"/>
        <v>26</v>
      </c>
      <c r="U33" s="76" t="str">
        <f t="shared" si="3"/>
        <v/>
      </c>
      <c r="V33" s="75" t="str">
        <f>IF(COUNTIF($K$8:$K33,$K33)&lt;3,$K33," ")</f>
        <v xml:space="preserve"> </v>
      </c>
      <c r="W33" s="75">
        <f t="shared" si="28"/>
        <v>26</v>
      </c>
      <c r="X33" s="75" t="str">
        <f t="shared" si="5"/>
        <v/>
      </c>
      <c r="Y33" s="18" t="str">
        <f t="shared" si="29"/>
        <v/>
      </c>
      <c r="Z33" s="18">
        <f t="shared" si="30"/>
        <v>1000</v>
      </c>
      <c r="AA33" s="18">
        <f t="shared" si="8"/>
        <v>1000</v>
      </c>
      <c r="AB33" s="75" t="str">
        <f>IF(COUNTIF($K$8:$K33,S33)&lt;4,$K33," ")</f>
        <v xml:space="preserve"> </v>
      </c>
      <c r="AC33" s="75">
        <f t="shared" si="31"/>
        <v>26</v>
      </c>
      <c r="AD33" s="75" t="str">
        <f t="shared" si="10"/>
        <v/>
      </c>
      <c r="AE33" s="18" t="str">
        <f t="shared" si="32"/>
        <v/>
      </c>
      <c r="AF33" s="18" t="str">
        <f t="shared" si="33"/>
        <v/>
      </c>
      <c r="AG33" s="75" t="str">
        <f t="shared" si="34"/>
        <v/>
      </c>
      <c r="AH33" s="75" t="str">
        <f t="shared" si="14"/>
        <v/>
      </c>
      <c r="AI33" s="77" t="str">
        <f t="shared" si="15"/>
        <v xml:space="preserve"> </v>
      </c>
      <c r="AJ33" s="78">
        <f t="shared" si="16"/>
        <v>26</v>
      </c>
      <c r="AK33" s="79">
        <v>10</v>
      </c>
      <c r="AL33" s="80" t="e">
        <f>#REF!</f>
        <v>#REF!</v>
      </c>
      <c r="AM33" s="81" t="e">
        <f t="shared" si="17"/>
        <v>#REF!</v>
      </c>
      <c r="AN33" s="82" t="e">
        <f t="shared" si="18"/>
        <v>#REF!</v>
      </c>
      <c r="AO33" s="81" t="e">
        <f t="shared" si="19"/>
        <v>#REF!</v>
      </c>
      <c r="AP33" s="82" t="e">
        <f t="shared" si="20"/>
        <v>#REF!</v>
      </c>
      <c r="AQ33" s="81" t="e">
        <f t="shared" si="21"/>
        <v>#REF!</v>
      </c>
      <c r="AR33" s="82" t="e">
        <f t="shared" si="22"/>
        <v>#REF!</v>
      </c>
      <c r="AS33" s="83" t="e">
        <f t="shared" si="35"/>
        <v>#REF!</v>
      </c>
      <c r="AT33" s="84" t="e">
        <f t="shared" si="36"/>
        <v>#REF!</v>
      </c>
      <c r="AW33" s="85" t="str">
        <f t="shared" si="25"/>
        <v/>
      </c>
      <c r="AX33" s="89"/>
      <c r="AY33" s="89"/>
      <c r="AZ33" s="89"/>
      <c r="BA33" s="89"/>
      <c r="BB33" s="89"/>
      <c r="BC33" s="89"/>
      <c r="BD33" s="89"/>
      <c r="BE33" s="89"/>
      <c r="BF33" s="89"/>
      <c r="BG33" s="89"/>
    </row>
    <row r="34" spans="1:59" ht="19.149999999999999" customHeight="1" x14ac:dyDescent="0.2">
      <c r="A34" s="65">
        <f t="shared" si="0"/>
        <v>27</v>
      </c>
      <c r="B34" s="87">
        <v>27</v>
      </c>
      <c r="C34" s="87"/>
      <c r="D34" s="88"/>
      <c r="E34" s="88"/>
      <c r="F34" s="88"/>
      <c r="G34" s="69" t="str">
        <f>IF(ISNA(IF($C34&gt;0,(VLOOKUP($C34,[1]Engagés!$C$10:$K$509,3,FALSE))," ")),"",(IF($C34&gt;0,(VLOOKUP($C34,[1]Engagés!$C$10:$K$509,3,FALSE))," ")))</f>
        <v xml:space="preserve"> </v>
      </c>
      <c r="H34" s="70" t="e">
        <f t="shared" si="27"/>
        <v>#VALUE!</v>
      </c>
      <c r="I34" s="71" t="str">
        <f>IF(ISNA(IF($C34&gt;0,(VLOOKUP($C34,[1]Engagés!$C$10:$K$509,6,FALSE))," ")),"",(IF($C34&gt;0,(VLOOKUP($C34,[1]Engagés!$C$10:$K$509,6,FALSE))," ")))</f>
        <v xml:space="preserve"> </v>
      </c>
      <c r="J34" s="71" t="str">
        <f>IF(ISNA(IF($C34&gt;0,(VLOOKUP($C34,[1]Engagés!$C$10:$K$509,7,FALSE))," ")),"",(IF($C34&gt;0,(VLOOKUP($C34,[1]Engagés!$C$10:$K$509,7,FALSE))," ")))</f>
        <v xml:space="preserve"> </v>
      </c>
      <c r="K34" s="71" t="str">
        <f>IF(ISNA(IF($C34&gt;0,(VLOOKUP($C34,[1]Engagés!$C$10:$K$509,8,FALSE))," ")),"",(IF($C34&gt;0,(VLOOKUP($C34,[1]Engagés!$C$10:$K$509,8,FALSE))," ")))</f>
        <v xml:space="preserve"> </v>
      </c>
      <c r="L34" s="72" t="str">
        <f>IF(ISNA(IF($C34&gt;0,(VLOOKUP($C34,[1]Engagés!$C$10:$K$509,5,FALSE))," ")),"",(IF($C34&gt;0,(VLOOKUP($C34,[1]Engagés!$C$10:$K$509,5,FALSE))," ")))</f>
        <v xml:space="preserve"> </v>
      </c>
      <c r="M34" s="72" t="str">
        <f>IF(ISNA(IF($C34&gt;0,(VLOOKUP($C34,[1]Engagés!$C$10:$K$509,4,FALSE))," ")),"",(IF($C34&gt;0,(VLOOKUP($C34,[1]Engagés!$C$10:$K$509,4,FALSE))," ")))</f>
        <v xml:space="preserve"> </v>
      </c>
      <c r="N34" s="71" t="str">
        <f>IF(ISNA(IF($C34&gt;0,(VLOOKUP($C34,[1]Engagés!$C$10:$K$509,9,FALSE))," ")),"",(IF($C34&gt;0,(VLOOKUP($C34,[1]Engagés!$C$10:$K$509,9,FALSE))," ")))</f>
        <v xml:space="preserve"> </v>
      </c>
      <c r="O34" s="72" t="str">
        <f>IF(ISNA(IF($C34&gt;0,(VLOOKUP($C34,[1]Engagés!$C$10:$N$509,10,FALSE))," ")),"",(IF($C34&gt;0,(VLOOKUP($C34,[1]Engagés!$C$10:$N$509,10,FALSE))," ")))</f>
        <v xml:space="preserve"> </v>
      </c>
      <c r="P34" s="72" t="str">
        <f>IF(ISNA(IF($C34&gt;0,(VLOOKUP($C34,[1]Engagés!$C$10:$N$509,12,FALSE))," ")),"",(IF($C34&gt;0,(VLOOKUP($C34,[1]Engagés!$C$10:$N$509,12,FALSE))," ")))</f>
        <v xml:space="preserve"> </v>
      </c>
      <c r="Q34" s="72" t="str">
        <f>IF(ISNA(IF($C34&gt;0,(VLOOKUP($C34,[1]Engagés!$C$10:$N$509,11,FALSE))," ")),"",(IF($C34&gt;0,(VLOOKUP($C34,[1]Engagés!$C$10:$N$509,11,FALSE))," ")))</f>
        <v xml:space="preserve"> </v>
      </c>
      <c r="R34" s="74" t="str">
        <f t="shared" si="26"/>
        <v/>
      </c>
      <c r="S34" s="75" t="str">
        <f>IF(COUNTIF($K$8:$K34,$K34)&lt;2,$K34," ")</f>
        <v xml:space="preserve"> </v>
      </c>
      <c r="T34" s="75">
        <f t="shared" si="2"/>
        <v>27</v>
      </c>
      <c r="U34" s="76" t="str">
        <f t="shared" si="3"/>
        <v/>
      </c>
      <c r="V34" s="75" t="str">
        <f>IF(COUNTIF($K$8:$K34,$K34)&lt;3,$K34," ")</f>
        <v xml:space="preserve"> </v>
      </c>
      <c r="W34" s="75">
        <f t="shared" si="28"/>
        <v>27</v>
      </c>
      <c r="X34" s="75" t="str">
        <f t="shared" si="5"/>
        <v/>
      </c>
      <c r="Y34" s="18" t="str">
        <f t="shared" si="29"/>
        <v/>
      </c>
      <c r="Z34" s="18">
        <f t="shared" si="30"/>
        <v>1000</v>
      </c>
      <c r="AA34" s="18">
        <f t="shared" si="8"/>
        <v>1000</v>
      </c>
      <c r="AB34" s="75" t="str">
        <f>IF(COUNTIF($K$8:$K34,S34)&lt;4,$K34," ")</f>
        <v xml:space="preserve"> </v>
      </c>
      <c r="AC34" s="75">
        <f t="shared" si="31"/>
        <v>27</v>
      </c>
      <c r="AD34" s="75" t="str">
        <f t="shared" si="10"/>
        <v/>
      </c>
      <c r="AE34" s="18" t="str">
        <f t="shared" si="32"/>
        <v/>
      </c>
      <c r="AF34" s="18" t="str">
        <f t="shared" si="33"/>
        <v/>
      </c>
      <c r="AG34" s="75" t="str">
        <f t="shared" si="34"/>
        <v/>
      </c>
      <c r="AH34" s="75" t="str">
        <f t="shared" si="14"/>
        <v/>
      </c>
      <c r="AI34" s="77" t="str">
        <f t="shared" si="15"/>
        <v xml:space="preserve"> </v>
      </c>
      <c r="AJ34" s="78">
        <f t="shared" si="16"/>
        <v>27</v>
      </c>
      <c r="AK34" s="79">
        <v>10</v>
      </c>
      <c r="AL34" s="80" t="e">
        <f>#REF!</f>
        <v>#REF!</v>
      </c>
      <c r="AM34" s="81" t="e">
        <f t="shared" si="17"/>
        <v>#REF!</v>
      </c>
      <c r="AN34" s="82" t="e">
        <f t="shared" si="18"/>
        <v>#REF!</v>
      </c>
      <c r="AO34" s="81" t="e">
        <f t="shared" si="19"/>
        <v>#REF!</v>
      </c>
      <c r="AP34" s="82" t="e">
        <f t="shared" si="20"/>
        <v>#REF!</v>
      </c>
      <c r="AQ34" s="81" t="e">
        <f t="shared" si="21"/>
        <v>#REF!</v>
      </c>
      <c r="AR34" s="82" t="e">
        <f t="shared" si="22"/>
        <v>#REF!</v>
      </c>
      <c r="AS34" s="83" t="e">
        <f t="shared" si="35"/>
        <v>#REF!</v>
      </c>
      <c r="AT34" s="84" t="e">
        <f t="shared" si="36"/>
        <v>#REF!</v>
      </c>
      <c r="AW34" s="85" t="str">
        <f t="shared" si="25"/>
        <v/>
      </c>
      <c r="AX34" s="89"/>
      <c r="AY34" s="89"/>
      <c r="AZ34" s="89"/>
      <c r="BA34" s="89"/>
      <c r="BB34" s="89"/>
      <c r="BC34" s="89"/>
      <c r="BD34" s="89"/>
      <c r="BE34" s="89"/>
      <c r="BF34" s="89"/>
      <c r="BG34" s="89"/>
    </row>
    <row r="35" spans="1:59" ht="19.149999999999999" customHeight="1" x14ac:dyDescent="0.2">
      <c r="A35" s="65">
        <f t="shared" si="0"/>
        <v>28</v>
      </c>
      <c r="B35" s="87">
        <v>28</v>
      </c>
      <c r="C35" s="87"/>
      <c r="D35" s="88"/>
      <c r="E35" s="88"/>
      <c r="F35" s="88"/>
      <c r="G35" s="69" t="str">
        <f>IF(ISNA(IF($C35&gt;0,(VLOOKUP($C35,[1]Engagés!$C$10:$K$509,3,FALSE))," ")),"",(IF($C35&gt;0,(VLOOKUP($C35,[1]Engagés!$C$10:$K$509,3,FALSE))," ")))</f>
        <v xml:space="preserve"> </v>
      </c>
      <c r="H35" s="70" t="e">
        <f t="shared" si="27"/>
        <v>#VALUE!</v>
      </c>
      <c r="I35" s="71" t="str">
        <f>IF(ISNA(IF($C35&gt;0,(VLOOKUP($C35,[1]Engagés!$C$10:$K$509,6,FALSE))," ")),"",(IF($C35&gt;0,(VLOOKUP($C35,[1]Engagés!$C$10:$K$509,6,FALSE))," ")))</f>
        <v xml:space="preserve"> </v>
      </c>
      <c r="J35" s="71" t="str">
        <f>IF(ISNA(IF($C35&gt;0,(VLOOKUP($C35,[1]Engagés!$C$10:$K$509,7,FALSE))," ")),"",(IF($C35&gt;0,(VLOOKUP($C35,[1]Engagés!$C$10:$K$509,7,FALSE))," ")))</f>
        <v xml:space="preserve"> </v>
      </c>
      <c r="K35" s="71" t="str">
        <f>IF(ISNA(IF($C35&gt;0,(VLOOKUP($C35,[1]Engagés!$C$10:$K$509,8,FALSE))," ")),"",(IF($C35&gt;0,(VLOOKUP($C35,[1]Engagés!$C$10:$K$509,8,FALSE))," ")))</f>
        <v xml:space="preserve"> </v>
      </c>
      <c r="L35" s="72" t="str">
        <f>IF(ISNA(IF($C35&gt;0,(VLOOKUP($C35,[1]Engagés!$C$10:$K$509,5,FALSE))," ")),"",(IF($C35&gt;0,(VLOOKUP($C35,[1]Engagés!$C$10:$K$509,5,FALSE))," ")))</f>
        <v xml:space="preserve"> </v>
      </c>
      <c r="M35" s="72" t="str">
        <f>IF(ISNA(IF($C35&gt;0,(VLOOKUP($C35,[1]Engagés!$C$10:$K$509,4,FALSE))," ")),"",(IF($C35&gt;0,(VLOOKUP($C35,[1]Engagés!$C$10:$K$509,4,FALSE))," ")))</f>
        <v xml:space="preserve"> </v>
      </c>
      <c r="N35" s="71" t="str">
        <f>IF(ISNA(IF($C35&gt;0,(VLOOKUP($C35,[1]Engagés!$C$10:$K$509,9,FALSE))," ")),"",(IF($C35&gt;0,(VLOOKUP($C35,[1]Engagés!$C$10:$K$509,9,FALSE))," ")))</f>
        <v xml:space="preserve"> </v>
      </c>
      <c r="O35" s="72" t="str">
        <f>IF(ISNA(IF($C35&gt;0,(VLOOKUP($C35,[1]Engagés!$C$10:$N$509,10,FALSE))," ")),"",(IF($C35&gt;0,(VLOOKUP($C35,[1]Engagés!$C$10:$N$509,10,FALSE))," ")))</f>
        <v xml:space="preserve"> </v>
      </c>
      <c r="P35" s="72" t="str">
        <f>IF(ISNA(IF($C35&gt;0,(VLOOKUP($C35,[1]Engagés!$C$10:$N$509,12,FALSE))," ")),"",(IF($C35&gt;0,(VLOOKUP($C35,[1]Engagés!$C$10:$N$509,12,FALSE))," ")))</f>
        <v xml:space="preserve"> </v>
      </c>
      <c r="Q35" s="72" t="str">
        <f>IF(ISNA(IF($C35&gt;0,(VLOOKUP($C35,[1]Engagés!$C$10:$N$509,11,FALSE))," ")),"",(IF($C35&gt;0,(VLOOKUP($C35,[1]Engagés!$C$10:$N$509,11,FALSE))," ")))</f>
        <v xml:space="preserve"> </v>
      </c>
      <c r="R35" s="74" t="str">
        <f t="shared" si="26"/>
        <v/>
      </c>
      <c r="S35" s="75" t="str">
        <f>IF(COUNTIF($K$8:$K35,$K35)&lt;2,$K35," ")</f>
        <v xml:space="preserve"> </v>
      </c>
      <c r="T35" s="75">
        <f t="shared" si="2"/>
        <v>28</v>
      </c>
      <c r="U35" s="76" t="str">
        <f t="shared" si="3"/>
        <v/>
      </c>
      <c r="V35" s="75" t="str">
        <f>IF(COUNTIF($K$8:$K35,$K35)&lt;3,$K35," ")</f>
        <v xml:space="preserve"> </v>
      </c>
      <c r="W35" s="75">
        <f t="shared" si="28"/>
        <v>28</v>
      </c>
      <c r="X35" s="75" t="str">
        <f t="shared" si="5"/>
        <v/>
      </c>
      <c r="Y35" s="18" t="str">
        <f t="shared" si="29"/>
        <v/>
      </c>
      <c r="Z35" s="18">
        <f t="shared" si="30"/>
        <v>1000</v>
      </c>
      <c r="AA35" s="18">
        <f t="shared" si="8"/>
        <v>1000</v>
      </c>
      <c r="AB35" s="75" t="str">
        <f>IF(COUNTIF($K$8:$K35,S35)&lt;4,$K35," ")</f>
        <v xml:space="preserve"> </v>
      </c>
      <c r="AC35" s="75">
        <f t="shared" si="31"/>
        <v>28</v>
      </c>
      <c r="AD35" s="75" t="str">
        <f t="shared" si="10"/>
        <v/>
      </c>
      <c r="AE35" s="18" t="str">
        <f t="shared" si="32"/>
        <v/>
      </c>
      <c r="AF35" s="18" t="str">
        <f t="shared" si="33"/>
        <v/>
      </c>
      <c r="AG35" s="75" t="str">
        <f t="shared" si="34"/>
        <v/>
      </c>
      <c r="AH35" s="75" t="str">
        <f t="shared" si="14"/>
        <v/>
      </c>
      <c r="AI35" s="77" t="str">
        <f t="shared" si="15"/>
        <v xml:space="preserve"> </v>
      </c>
      <c r="AJ35" s="78">
        <f t="shared" si="16"/>
        <v>28</v>
      </c>
      <c r="AK35" s="79">
        <v>10</v>
      </c>
      <c r="AL35" s="80" t="e">
        <f>#REF!</f>
        <v>#REF!</v>
      </c>
      <c r="AM35" s="81" t="e">
        <f t="shared" si="17"/>
        <v>#REF!</v>
      </c>
      <c r="AN35" s="82" t="e">
        <f t="shared" si="18"/>
        <v>#REF!</v>
      </c>
      <c r="AO35" s="81" t="e">
        <f t="shared" si="19"/>
        <v>#REF!</v>
      </c>
      <c r="AP35" s="82" t="e">
        <f t="shared" si="20"/>
        <v>#REF!</v>
      </c>
      <c r="AQ35" s="81" t="e">
        <f t="shared" si="21"/>
        <v>#REF!</v>
      </c>
      <c r="AR35" s="82" t="e">
        <f t="shared" si="22"/>
        <v>#REF!</v>
      </c>
      <c r="AS35" s="83" t="e">
        <f t="shared" si="35"/>
        <v>#REF!</v>
      </c>
      <c r="AT35" s="84" t="e">
        <f t="shared" si="36"/>
        <v>#REF!</v>
      </c>
      <c r="AW35" s="85" t="str">
        <f t="shared" si="25"/>
        <v/>
      </c>
      <c r="AX35" s="89"/>
      <c r="AY35" s="89"/>
      <c r="AZ35" s="89"/>
      <c r="BA35" s="89"/>
      <c r="BB35" s="89"/>
      <c r="BC35" s="89"/>
      <c r="BD35" s="89"/>
      <c r="BE35" s="89"/>
      <c r="BF35" s="89"/>
      <c r="BG35" s="89"/>
    </row>
    <row r="36" spans="1:59" ht="19.149999999999999" customHeight="1" x14ac:dyDescent="0.2">
      <c r="A36" s="65">
        <f t="shared" si="0"/>
        <v>29</v>
      </c>
      <c r="B36" s="87">
        <v>29</v>
      </c>
      <c r="C36" s="87"/>
      <c r="D36" s="88"/>
      <c r="E36" s="88"/>
      <c r="F36" s="88"/>
      <c r="G36" s="69" t="str">
        <f>IF(ISNA(IF($C36&gt;0,(VLOOKUP($C36,[1]Engagés!$C$10:$K$509,3,FALSE))," ")),"",(IF($C36&gt;0,(VLOOKUP($C36,[1]Engagés!$C$10:$K$509,3,FALSE))," ")))</f>
        <v xml:space="preserve"> </v>
      </c>
      <c r="H36" s="70" t="e">
        <f t="shared" si="27"/>
        <v>#VALUE!</v>
      </c>
      <c r="I36" s="71" t="str">
        <f>IF(ISNA(IF($C36&gt;0,(VLOOKUP($C36,[1]Engagés!$C$10:$K$509,6,FALSE))," ")),"",(IF($C36&gt;0,(VLOOKUP($C36,[1]Engagés!$C$10:$K$509,6,FALSE))," ")))</f>
        <v xml:space="preserve"> </v>
      </c>
      <c r="J36" s="71" t="str">
        <f>IF(ISNA(IF($C36&gt;0,(VLOOKUP($C36,[1]Engagés!$C$10:$K$509,7,FALSE))," ")),"",(IF($C36&gt;0,(VLOOKUP($C36,[1]Engagés!$C$10:$K$509,7,FALSE))," ")))</f>
        <v xml:space="preserve"> </v>
      </c>
      <c r="K36" s="71" t="str">
        <f>IF(ISNA(IF($C36&gt;0,(VLOOKUP($C36,[1]Engagés!$C$10:$K$509,8,FALSE))," ")),"",(IF($C36&gt;0,(VLOOKUP($C36,[1]Engagés!$C$10:$K$509,8,FALSE))," ")))</f>
        <v xml:space="preserve"> </v>
      </c>
      <c r="L36" s="72" t="str">
        <f>IF(ISNA(IF($C36&gt;0,(VLOOKUP($C36,[1]Engagés!$C$10:$K$509,5,FALSE))," ")),"",(IF($C36&gt;0,(VLOOKUP($C36,[1]Engagés!$C$10:$K$509,5,FALSE))," ")))</f>
        <v xml:space="preserve"> </v>
      </c>
      <c r="M36" s="72" t="str">
        <f>IF(ISNA(IF($C36&gt;0,(VLOOKUP($C36,[1]Engagés!$C$10:$K$509,4,FALSE))," ")),"",(IF($C36&gt;0,(VLOOKUP($C36,[1]Engagés!$C$10:$K$509,4,FALSE))," ")))</f>
        <v xml:space="preserve"> </v>
      </c>
      <c r="N36" s="71" t="str">
        <f>IF(ISNA(IF($C36&gt;0,(VLOOKUP($C36,[1]Engagés!$C$10:$K$509,9,FALSE))," ")),"",(IF($C36&gt;0,(VLOOKUP($C36,[1]Engagés!$C$10:$K$509,9,FALSE))," ")))</f>
        <v xml:space="preserve"> </v>
      </c>
      <c r="O36" s="72" t="str">
        <f>IF(ISNA(IF($C36&gt;0,(VLOOKUP($C36,[1]Engagés!$C$10:$N$509,10,FALSE))," ")),"",(IF($C36&gt;0,(VLOOKUP($C36,[1]Engagés!$C$10:$N$509,10,FALSE))," ")))</f>
        <v xml:space="preserve"> </v>
      </c>
      <c r="P36" s="72" t="str">
        <f>IF(ISNA(IF($C36&gt;0,(VLOOKUP($C36,[1]Engagés!$C$10:$N$509,12,FALSE))," ")),"",(IF($C36&gt;0,(VLOOKUP($C36,[1]Engagés!$C$10:$N$509,12,FALSE))," ")))</f>
        <v xml:space="preserve"> </v>
      </c>
      <c r="Q36" s="72" t="str">
        <f>IF(ISNA(IF($C36&gt;0,(VLOOKUP($C36,[1]Engagés!$C$10:$N$509,11,FALSE))," ")),"",(IF($C36&gt;0,(VLOOKUP($C36,[1]Engagés!$C$10:$N$509,11,FALSE))," ")))</f>
        <v xml:space="preserve"> </v>
      </c>
      <c r="R36" s="74" t="str">
        <f t="shared" si="26"/>
        <v/>
      </c>
      <c r="S36" s="75" t="str">
        <f>IF(COUNTIF($K$8:$K36,$K36)&lt;2,$K36," ")</f>
        <v xml:space="preserve"> </v>
      </c>
      <c r="T36" s="75">
        <f t="shared" si="2"/>
        <v>29</v>
      </c>
      <c r="U36" s="76" t="str">
        <f t="shared" si="3"/>
        <v/>
      </c>
      <c r="V36" s="75" t="str">
        <f>IF(COUNTIF($K$8:$K36,$K36)&lt;3,$K36," ")</f>
        <v xml:space="preserve"> </v>
      </c>
      <c r="W36" s="75">
        <f t="shared" si="28"/>
        <v>29</v>
      </c>
      <c r="X36" s="75" t="str">
        <f t="shared" si="5"/>
        <v/>
      </c>
      <c r="Y36" s="18" t="str">
        <f t="shared" si="29"/>
        <v/>
      </c>
      <c r="Z36" s="18">
        <f t="shared" si="30"/>
        <v>1000</v>
      </c>
      <c r="AA36" s="18">
        <f t="shared" si="8"/>
        <v>1000</v>
      </c>
      <c r="AB36" s="75" t="str">
        <f>IF(COUNTIF($K$8:$K36,S36)&lt;4,$K36," ")</f>
        <v xml:space="preserve"> </v>
      </c>
      <c r="AC36" s="75">
        <f t="shared" si="31"/>
        <v>29</v>
      </c>
      <c r="AD36" s="75" t="str">
        <f t="shared" si="10"/>
        <v/>
      </c>
      <c r="AE36" s="18" t="str">
        <f t="shared" si="32"/>
        <v/>
      </c>
      <c r="AF36" s="18" t="str">
        <f t="shared" si="33"/>
        <v/>
      </c>
      <c r="AG36" s="75" t="str">
        <f t="shared" si="34"/>
        <v/>
      </c>
      <c r="AH36" s="75" t="str">
        <f t="shared" si="14"/>
        <v/>
      </c>
      <c r="AI36" s="77" t="str">
        <f t="shared" si="15"/>
        <v xml:space="preserve"> </v>
      </c>
      <c r="AJ36" s="78">
        <f t="shared" si="16"/>
        <v>29</v>
      </c>
      <c r="AK36" s="79">
        <v>10</v>
      </c>
      <c r="AL36" s="80" t="e">
        <f>#REF!</f>
        <v>#REF!</v>
      </c>
      <c r="AM36" s="81" t="e">
        <f t="shared" si="17"/>
        <v>#REF!</v>
      </c>
      <c r="AN36" s="82" t="e">
        <f t="shared" si="18"/>
        <v>#REF!</v>
      </c>
      <c r="AO36" s="81" t="e">
        <f t="shared" si="19"/>
        <v>#REF!</v>
      </c>
      <c r="AP36" s="82" t="e">
        <f t="shared" si="20"/>
        <v>#REF!</v>
      </c>
      <c r="AQ36" s="81" t="e">
        <f t="shared" si="21"/>
        <v>#REF!</v>
      </c>
      <c r="AR36" s="82" t="e">
        <f t="shared" si="22"/>
        <v>#REF!</v>
      </c>
      <c r="AS36" s="83" t="e">
        <f t="shared" si="35"/>
        <v>#REF!</v>
      </c>
      <c r="AT36" s="84" t="e">
        <f t="shared" si="36"/>
        <v>#REF!</v>
      </c>
      <c r="AW36" s="85" t="str">
        <f t="shared" si="25"/>
        <v/>
      </c>
      <c r="AX36" s="89"/>
      <c r="AY36" s="89"/>
      <c r="AZ36" s="89"/>
      <c r="BA36" s="89"/>
      <c r="BB36" s="89"/>
      <c r="BC36" s="89"/>
      <c r="BD36" s="89"/>
      <c r="BE36" s="89"/>
      <c r="BF36" s="89"/>
      <c r="BG36" s="89"/>
    </row>
    <row r="37" spans="1:59" ht="19.149999999999999" customHeight="1" x14ac:dyDescent="0.2">
      <c r="A37" s="65">
        <f t="shared" si="0"/>
        <v>30</v>
      </c>
      <c r="B37" s="87">
        <v>30</v>
      </c>
      <c r="C37" s="87"/>
      <c r="D37" s="88"/>
      <c r="E37" s="88"/>
      <c r="F37" s="88"/>
      <c r="G37" s="69" t="str">
        <f>IF(ISNA(IF($C37&gt;0,(VLOOKUP($C37,[1]Engagés!$C$10:$K$509,3,FALSE))," ")),"",(IF($C37&gt;0,(VLOOKUP($C37,[1]Engagés!$C$10:$K$509,3,FALSE))," ")))</f>
        <v xml:space="preserve"> </v>
      </c>
      <c r="H37" s="70" t="e">
        <f t="shared" si="27"/>
        <v>#VALUE!</v>
      </c>
      <c r="I37" s="71" t="str">
        <f>IF(ISNA(IF($C37&gt;0,(VLOOKUP($C37,[1]Engagés!$C$10:$K$509,6,FALSE))," ")),"",(IF($C37&gt;0,(VLOOKUP($C37,[1]Engagés!$C$10:$K$509,6,FALSE))," ")))</f>
        <v xml:space="preserve"> </v>
      </c>
      <c r="J37" s="71" t="str">
        <f>IF(ISNA(IF($C37&gt;0,(VLOOKUP($C37,[1]Engagés!$C$10:$K$509,7,FALSE))," ")),"",(IF($C37&gt;0,(VLOOKUP($C37,[1]Engagés!$C$10:$K$509,7,FALSE))," ")))</f>
        <v xml:space="preserve"> </v>
      </c>
      <c r="K37" s="71" t="str">
        <f>IF(ISNA(IF($C37&gt;0,(VLOOKUP($C37,[1]Engagés!$C$10:$K$509,8,FALSE))," ")),"",(IF($C37&gt;0,(VLOOKUP($C37,[1]Engagés!$C$10:$K$509,8,FALSE))," ")))</f>
        <v xml:space="preserve"> </v>
      </c>
      <c r="L37" s="72" t="str">
        <f>IF(ISNA(IF($C37&gt;0,(VLOOKUP($C37,[1]Engagés!$C$10:$K$509,5,FALSE))," ")),"",(IF($C37&gt;0,(VLOOKUP($C37,[1]Engagés!$C$10:$K$509,5,FALSE))," ")))</f>
        <v xml:space="preserve"> </v>
      </c>
      <c r="M37" s="72" t="str">
        <f>IF(ISNA(IF($C37&gt;0,(VLOOKUP($C37,[1]Engagés!$C$10:$K$509,4,FALSE))," ")),"",(IF($C37&gt;0,(VLOOKUP($C37,[1]Engagés!$C$10:$K$509,4,FALSE))," ")))</f>
        <v xml:space="preserve"> </v>
      </c>
      <c r="N37" s="71" t="str">
        <f>IF(ISNA(IF($C37&gt;0,(VLOOKUP($C37,[1]Engagés!$C$10:$K$509,9,FALSE))," ")),"",(IF($C37&gt;0,(VLOOKUP($C37,[1]Engagés!$C$10:$K$509,9,FALSE))," ")))</f>
        <v xml:space="preserve"> </v>
      </c>
      <c r="O37" s="72" t="str">
        <f>IF(ISNA(IF($C37&gt;0,(VLOOKUP($C37,[1]Engagés!$C$10:$N$509,10,FALSE))," ")),"",(IF($C37&gt;0,(VLOOKUP($C37,[1]Engagés!$C$10:$N$509,10,FALSE))," ")))</f>
        <v xml:space="preserve"> </v>
      </c>
      <c r="P37" s="72" t="str">
        <f>IF(ISNA(IF($C37&gt;0,(VLOOKUP($C37,[1]Engagés!$C$10:$N$509,12,FALSE))," ")),"",(IF($C37&gt;0,(VLOOKUP($C37,[1]Engagés!$C$10:$N$509,12,FALSE))," ")))</f>
        <v xml:space="preserve"> </v>
      </c>
      <c r="Q37" s="72" t="str">
        <f>IF(ISNA(IF($C37&gt;0,(VLOOKUP($C37,[1]Engagés!$C$10:$N$509,11,FALSE))," ")),"",(IF($C37&gt;0,(VLOOKUP($C37,[1]Engagés!$C$10:$N$509,11,FALSE))," ")))</f>
        <v xml:space="preserve"> </v>
      </c>
      <c r="R37" s="74" t="str">
        <f t="shared" si="26"/>
        <v/>
      </c>
      <c r="S37" s="75" t="str">
        <f>IF(COUNTIF($K$8:$K37,$K37)&lt;2,$K37," ")</f>
        <v xml:space="preserve"> </v>
      </c>
      <c r="T37" s="75">
        <f t="shared" si="2"/>
        <v>30</v>
      </c>
      <c r="U37" s="76" t="str">
        <f t="shared" si="3"/>
        <v/>
      </c>
      <c r="V37" s="75" t="str">
        <f>IF(COUNTIF($K$8:$K37,$K37)&lt;3,$K37," ")</f>
        <v xml:space="preserve"> </v>
      </c>
      <c r="W37" s="75">
        <f t="shared" si="28"/>
        <v>30</v>
      </c>
      <c r="X37" s="75" t="str">
        <f t="shared" si="5"/>
        <v/>
      </c>
      <c r="Y37" s="18" t="str">
        <f t="shared" si="29"/>
        <v/>
      </c>
      <c r="Z37" s="18">
        <f t="shared" si="30"/>
        <v>1000</v>
      </c>
      <c r="AA37" s="18">
        <f t="shared" si="8"/>
        <v>1000</v>
      </c>
      <c r="AB37" s="75" t="str">
        <f>IF(COUNTIF($K$8:$K37,S37)&lt;4,$K37," ")</f>
        <v xml:space="preserve"> </v>
      </c>
      <c r="AC37" s="75">
        <f t="shared" si="31"/>
        <v>30</v>
      </c>
      <c r="AD37" s="75" t="str">
        <f t="shared" si="10"/>
        <v/>
      </c>
      <c r="AE37" s="18" t="str">
        <f t="shared" si="32"/>
        <v/>
      </c>
      <c r="AF37" s="18" t="str">
        <f t="shared" si="33"/>
        <v/>
      </c>
      <c r="AG37" s="75" t="str">
        <f t="shared" si="34"/>
        <v/>
      </c>
      <c r="AH37" s="75" t="str">
        <f t="shared" si="14"/>
        <v/>
      </c>
      <c r="AI37" s="77" t="str">
        <f t="shared" si="15"/>
        <v xml:space="preserve"> </v>
      </c>
      <c r="AJ37" s="78">
        <f t="shared" si="16"/>
        <v>30</v>
      </c>
      <c r="AK37" s="79">
        <v>10</v>
      </c>
      <c r="AL37" s="80" t="e">
        <f>#REF!</f>
        <v>#REF!</v>
      </c>
      <c r="AM37" s="81" t="e">
        <f t="shared" si="17"/>
        <v>#REF!</v>
      </c>
      <c r="AN37" s="82" t="e">
        <f t="shared" si="18"/>
        <v>#REF!</v>
      </c>
      <c r="AO37" s="81" t="e">
        <f t="shared" si="19"/>
        <v>#REF!</v>
      </c>
      <c r="AP37" s="82" t="e">
        <f t="shared" si="20"/>
        <v>#REF!</v>
      </c>
      <c r="AQ37" s="81" t="e">
        <f t="shared" si="21"/>
        <v>#REF!</v>
      </c>
      <c r="AR37" s="82" t="e">
        <f t="shared" si="22"/>
        <v>#REF!</v>
      </c>
      <c r="AS37" s="83" t="e">
        <f t="shared" si="35"/>
        <v>#REF!</v>
      </c>
      <c r="AT37" s="84" t="e">
        <f t="shared" si="36"/>
        <v>#REF!</v>
      </c>
      <c r="AW37" s="85" t="str">
        <f t="shared" si="25"/>
        <v/>
      </c>
      <c r="AX37" s="89"/>
      <c r="AY37" s="89"/>
      <c r="AZ37" s="89"/>
      <c r="BA37" s="89"/>
      <c r="BB37" s="89"/>
      <c r="BC37" s="89"/>
      <c r="BD37" s="89"/>
      <c r="BE37" s="89"/>
      <c r="BF37" s="89"/>
      <c r="BG37" s="89"/>
    </row>
    <row r="38" spans="1:59" ht="19.149999999999999" customHeight="1" x14ac:dyDescent="0.2">
      <c r="A38" s="65">
        <f t="shared" si="0"/>
        <v>31</v>
      </c>
      <c r="B38" s="87">
        <v>31</v>
      </c>
      <c r="C38" s="87"/>
      <c r="D38" s="88"/>
      <c r="E38" s="88"/>
      <c r="F38" s="88"/>
      <c r="G38" s="69" t="str">
        <f>IF(ISNA(IF($C38&gt;0,(VLOOKUP($C38,[1]Engagés!$C$10:$K$509,3,FALSE))," ")),"",(IF($C38&gt;0,(VLOOKUP($C38,[1]Engagés!$C$10:$K$509,3,FALSE))," ")))</f>
        <v xml:space="preserve"> </v>
      </c>
      <c r="H38" s="70" t="e">
        <f t="shared" si="27"/>
        <v>#VALUE!</v>
      </c>
      <c r="I38" s="71" t="str">
        <f>IF(ISNA(IF($C38&gt;0,(VLOOKUP($C38,[1]Engagés!$C$10:$K$509,6,FALSE))," ")),"",(IF($C38&gt;0,(VLOOKUP($C38,[1]Engagés!$C$10:$K$509,6,FALSE))," ")))</f>
        <v xml:space="preserve"> </v>
      </c>
      <c r="J38" s="71" t="str">
        <f>IF(ISNA(IF($C38&gt;0,(VLOOKUP($C38,[1]Engagés!$C$10:$K$509,7,FALSE))," ")),"",(IF($C38&gt;0,(VLOOKUP($C38,[1]Engagés!$C$10:$K$509,7,FALSE))," ")))</f>
        <v xml:space="preserve"> </v>
      </c>
      <c r="K38" s="71" t="str">
        <f>IF(ISNA(IF($C38&gt;0,(VLOOKUP($C38,[1]Engagés!$C$10:$K$509,8,FALSE))," ")),"",(IF($C38&gt;0,(VLOOKUP($C38,[1]Engagés!$C$10:$K$509,8,FALSE))," ")))</f>
        <v xml:space="preserve"> </v>
      </c>
      <c r="L38" s="72" t="str">
        <f>IF(ISNA(IF($C38&gt;0,(VLOOKUP($C38,[1]Engagés!$C$10:$K$509,5,FALSE))," ")),"",(IF($C38&gt;0,(VLOOKUP($C38,[1]Engagés!$C$10:$K$509,5,FALSE))," ")))</f>
        <v xml:space="preserve"> </v>
      </c>
      <c r="M38" s="72" t="str">
        <f>IF(ISNA(IF($C38&gt;0,(VLOOKUP($C38,[1]Engagés!$C$10:$K$509,4,FALSE))," ")),"",(IF($C38&gt;0,(VLOOKUP($C38,[1]Engagés!$C$10:$K$509,4,FALSE))," ")))</f>
        <v xml:space="preserve"> </v>
      </c>
      <c r="N38" s="71" t="str">
        <f>IF(ISNA(IF($C38&gt;0,(VLOOKUP($C38,[1]Engagés!$C$10:$K$509,9,FALSE))," ")),"",(IF($C38&gt;0,(VLOOKUP($C38,[1]Engagés!$C$10:$K$509,9,FALSE))," ")))</f>
        <v xml:space="preserve"> </v>
      </c>
      <c r="O38" s="72" t="str">
        <f>IF(ISNA(IF($C38&gt;0,(VLOOKUP($C38,[1]Engagés!$C$10:$N$509,10,FALSE))," ")),"",(IF($C38&gt;0,(VLOOKUP($C38,[1]Engagés!$C$10:$N$509,10,FALSE))," ")))</f>
        <v xml:space="preserve"> </v>
      </c>
      <c r="P38" s="72" t="str">
        <f>IF(ISNA(IF($C38&gt;0,(VLOOKUP($C38,[1]Engagés!$C$10:$N$509,12,FALSE))," ")),"",(IF($C38&gt;0,(VLOOKUP($C38,[1]Engagés!$C$10:$N$509,12,FALSE))," ")))</f>
        <v xml:space="preserve"> </v>
      </c>
      <c r="Q38" s="72" t="str">
        <f>IF(ISNA(IF($C38&gt;0,(VLOOKUP($C38,[1]Engagés!$C$10:$N$509,11,FALSE))," ")),"",(IF($C38&gt;0,(VLOOKUP($C38,[1]Engagés!$C$10:$N$509,11,FALSE))," ")))</f>
        <v xml:space="preserve"> </v>
      </c>
      <c r="R38" s="74" t="str">
        <f t="shared" si="26"/>
        <v/>
      </c>
      <c r="S38" s="75" t="str">
        <f>IF(COUNTIF($K$8:$K38,$K38)&lt;2,$K38," ")</f>
        <v xml:space="preserve"> </v>
      </c>
      <c r="T38" s="75">
        <f t="shared" si="2"/>
        <v>31</v>
      </c>
      <c r="U38" s="76" t="str">
        <f t="shared" si="3"/>
        <v/>
      </c>
      <c r="V38" s="75" t="str">
        <f>IF(COUNTIF($K$8:$K38,$K38)&lt;3,$K38," ")</f>
        <v xml:space="preserve"> </v>
      </c>
      <c r="W38" s="75">
        <f t="shared" si="28"/>
        <v>31</v>
      </c>
      <c r="X38" s="75" t="str">
        <f t="shared" si="5"/>
        <v/>
      </c>
      <c r="Y38" s="18" t="str">
        <f t="shared" si="29"/>
        <v/>
      </c>
      <c r="Z38" s="18">
        <f t="shared" si="30"/>
        <v>1000</v>
      </c>
      <c r="AA38" s="18">
        <f t="shared" si="8"/>
        <v>1000</v>
      </c>
      <c r="AB38" s="75" t="str">
        <f>IF(COUNTIF($K$8:$K38,S38)&lt;4,$K38," ")</f>
        <v xml:space="preserve"> </v>
      </c>
      <c r="AC38" s="75">
        <f t="shared" si="31"/>
        <v>31</v>
      </c>
      <c r="AD38" s="75" t="str">
        <f t="shared" si="10"/>
        <v/>
      </c>
      <c r="AE38" s="18" t="str">
        <f t="shared" si="32"/>
        <v/>
      </c>
      <c r="AF38" s="18" t="str">
        <f t="shared" si="33"/>
        <v/>
      </c>
      <c r="AG38" s="75" t="str">
        <f t="shared" si="34"/>
        <v/>
      </c>
      <c r="AH38" s="75" t="str">
        <f t="shared" si="14"/>
        <v/>
      </c>
      <c r="AI38" s="77" t="str">
        <f t="shared" si="15"/>
        <v xml:space="preserve"> </v>
      </c>
      <c r="AJ38" s="78">
        <f t="shared" si="16"/>
        <v>31</v>
      </c>
      <c r="AK38" s="79">
        <v>10</v>
      </c>
      <c r="AL38" s="80" t="e">
        <f>#REF!</f>
        <v>#REF!</v>
      </c>
      <c r="AM38" s="81" t="e">
        <f t="shared" si="17"/>
        <v>#REF!</v>
      </c>
      <c r="AN38" s="82" t="e">
        <f t="shared" si="18"/>
        <v>#REF!</v>
      </c>
      <c r="AO38" s="81" t="e">
        <f t="shared" si="19"/>
        <v>#REF!</v>
      </c>
      <c r="AP38" s="82" t="e">
        <f t="shared" si="20"/>
        <v>#REF!</v>
      </c>
      <c r="AQ38" s="81" t="e">
        <f t="shared" si="21"/>
        <v>#REF!</v>
      </c>
      <c r="AR38" s="82" t="e">
        <f t="shared" si="22"/>
        <v>#REF!</v>
      </c>
      <c r="AS38" s="83" t="e">
        <f t="shared" si="35"/>
        <v>#REF!</v>
      </c>
      <c r="AT38" s="84" t="e">
        <f t="shared" si="36"/>
        <v>#REF!</v>
      </c>
      <c r="AW38" s="85" t="str">
        <f t="shared" si="25"/>
        <v/>
      </c>
      <c r="AX38" s="89"/>
      <c r="AY38" s="89"/>
      <c r="AZ38" s="89"/>
      <c r="BA38" s="89"/>
      <c r="BB38" s="89"/>
      <c r="BC38" s="89"/>
      <c r="BD38" s="89"/>
      <c r="BE38" s="89"/>
      <c r="BF38" s="89"/>
      <c r="BG38" s="89"/>
    </row>
    <row r="39" spans="1:59" ht="19.149999999999999" customHeight="1" x14ac:dyDescent="0.2">
      <c r="A39" s="65">
        <f t="shared" si="0"/>
        <v>32</v>
      </c>
      <c r="B39" s="87">
        <v>32</v>
      </c>
      <c r="C39" s="87"/>
      <c r="D39" s="88"/>
      <c r="E39" s="88"/>
      <c r="F39" s="88"/>
      <c r="G39" s="69" t="str">
        <f>IF(ISNA(IF($C39&gt;0,(VLOOKUP($C39,[1]Engagés!$C$10:$K$509,3,FALSE))," ")),"",(IF($C39&gt;0,(VLOOKUP($C39,[1]Engagés!$C$10:$K$509,3,FALSE))," ")))</f>
        <v xml:space="preserve"> </v>
      </c>
      <c r="H39" s="70" t="e">
        <f t="shared" si="27"/>
        <v>#VALUE!</v>
      </c>
      <c r="I39" s="71" t="str">
        <f>IF(ISNA(IF($C39&gt;0,(VLOOKUP($C39,[1]Engagés!$C$10:$K$509,6,FALSE))," ")),"",(IF($C39&gt;0,(VLOOKUP($C39,[1]Engagés!$C$10:$K$509,6,FALSE))," ")))</f>
        <v xml:space="preserve"> </v>
      </c>
      <c r="J39" s="71" t="str">
        <f>IF(ISNA(IF($C39&gt;0,(VLOOKUP($C39,[1]Engagés!$C$10:$K$509,7,FALSE))," ")),"",(IF($C39&gt;0,(VLOOKUP($C39,[1]Engagés!$C$10:$K$509,7,FALSE))," ")))</f>
        <v xml:space="preserve"> </v>
      </c>
      <c r="K39" s="71" t="str">
        <f>IF(ISNA(IF($C39&gt;0,(VLOOKUP($C39,[1]Engagés!$C$10:$K$509,8,FALSE))," ")),"",(IF($C39&gt;0,(VLOOKUP($C39,[1]Engagés!$C$10:$K$509,8,FALSE))," ")))</f>
        <v xml:space="preserve"> </v>
      </c>
      <c r="L39" s="72" t="str">
        <f>IF(ISNA(IF($C39&gt;0,(VLOOKUP($C39,[1]Engagés!$C$10:$K$509,5,FALSE))," ")),"",(IF($C39&gt;0,(VLOOKUP($C39,[1]Engagés!$C$10:$K$509,5,FALSE))," ")))</f>
        <v xml:space="preserve"> </v>
      </c>
      <c r="M39" s="72" t="str">
        <f>IF(ISNA(IF($C39&gt;0,(VLOOKUP($C39,[1]Engagés!$C$10:$K$509,4,FALSE))," ")),"",(IF($C39&gt;0,(VLOOKUP($C39,[1]Engagés!$C$10:$K$509,4,FALSE))," ")))</f>
        <v xml:space="preserve"> </v>
      </c>
      <c r="N39" s="71" t="str">
        <f>IF(ISNA(IF($C39&gt;0,(VLOOKUP($C39,[1]Engagés!$C$10:$K$509,9,FALSE))," ")),"",(IF($C39&gt;0,(VLOOKUP($C39,[1]Engagés!$C$10:$K$509,9,FALSE))," ")))</f>
        <v xml:space="preserve"> </v>
      </c>
      <c r="O39" s="72" t="str">
        <f>IF(ISNA(IF($C39&gt;0,(VLOOKUP($C39,[1]Engagés!$C$10:$N$509,10,FALSE))," ")),"",(IF($C39&gt;0,(VLOOKUP($C39,[1]Engagés!$C$10:$N$509,10,FALSE))," ")))</f>
        <v xml:space="preserve"> </v>
      </c>
      <c r="P39" s="72" t="str">
        <f>IF(ISNA(IF($C39&gt;0,(VLOOKUP($C39,[1]Engagés!$C$10:$N$509,12,FALSE))," ")),"",(IF($C39&gt;0,(VLOOKUP($C39,[1]Engagés!$C$10:$N$509,12,FALSE))," ")))</f>
        <v xml:space="preserve"> </v>
      </c>
      <c r="Q39" s="72" t="str">
        <f>IF(ISNA(IF($C39&gt;0,(VLOOKUP($C39,[1]Engagés!$C$10:$N$509,11,FALSE))," ")),"",(IF($C39&gt;0,(VLOOKUP($C39,[1]Engagés!$C$10:$N$509,11,FALSE))," ")))</f>
        <v xml:space="preserve"> </v>
      </c>
      <c r="R39" s="74" t="str">
        <f t="shared" si="26"/>
        <v/>
      </c>
      <c r="S39" s="75" t="str">
        <f>IF(COUNTIF($K$8:$K39,$K39)&lt;2,$K39," ")</f>
        <v xml:space="preserve"> </v>
      </c>
      <c r="T39" s="75">
        <f t="shared" si="2"/>
        <v>32</v>
      </c>
      <c r="U39" s="76" t="str">
        <f t="shared" si="3"/>
        <v/>
      </c>
      <c r="V39" s="75" t="str">
        <f>IF(COUNTIF($K$8:$K39,$K39)&lt;3,$K39," ")</f>
        <v xml:space="preserve"> </v>
      </c>
      <c r="W39" s="75">
        <f t="shared" si="28"/>
        <v>32</v>
      </c>
      <c r="X39" s="75" t="str">
        <f t="shared" si="5"/>
        <v/>
      </c>
      <c r="Y39" s="18" t="str">
        <f t="shared" si="29"/>
        <v/>
      </c>
      <c r="Z39" s="18">
        <f t="shared" si="30"/>
        <v>1000</v>
      </c>
      <c r="AA39" s="18">
        <f t="shared" si="8"/>
        <v>1000</v>
      </c>
      <c r="AB39" s="75" t="str">
        <f>IF(COUNTIF($K$8:$K39,S39)&lt;4,$K39," ")</f>
        <v xml:space="preserve"> </v>
      </c>
      <c r="AC39" s="75">
        <f t="shared" si="31"/>
        <v>32</v>
      </c>
      <c r="AD39" s="75" t="str">
        <f t="shared" si="10"/>
        <v/>
      </c>
      <c r="AE39" s="18" t="str">
        <f t="shared" si="32"/>
        <v/>
      </c>
      <c r="AF39" s="18" t="str">
        <f t="shared" si="33"/>
        <v/>
      </c>
      <c r="AG39" s="75" t="str">
        <f t="shared" si="34"/>
        <v/>
      </c>
      <c r="AH39" s="75" t="str">
        <f t="shared" si="14"/>
        <v/>
      </c>
      <c r="AI39" s="77" t="str">
        <f t="shared" si="15"/>
        <v xml:space="preserve"> </v>
      </c>
      <c r="AJ39" s="78">
        <f t="shared" si="16"/>
        <v>32</v>
      </c>
      <c r="AK39" s="79">
        <v>10</v>
      </c>
      <c r="AL39" s="80" t="e">
        <f>#REF!</f>
        <v>#REF!</v>
      </c>
      <c r="AM39" s="81" t="e">
        <f t="shared" si="17"/>
        <v>#REF!</v>
      </c>
      <c r="AN39" s="82" t="e">
        <f t="shared" si="18"/>
        <v>#REF!</v>
      </c>
      <c r="AO39" s="81" t="e">
        <f t="shared" si="19"/>
        <v>#REF!</v>
      </c>
      <c r="AP39" s="82" t="e">
        <f t="shared" si="20"/>
        <v>#REF!</v>
      </c>
      <c r="AQ39" s="81" t="e">
        <f t="shared" si="21"/>
        <v>#REF!</v>
      </c>
      <c r="AR39" s="82" t="e">
        <f t="shared" si="22"/>
        <v>#REF!</v>
      </c>
      <c r="AS39" s="83" t="e">
        <f t="shared" si="35"/>
        <v>#REF!</v>
      </c>
      <c r="AT39" s="84" t="e">
        <f t="shared" si="36"/>
        <v>#REF!</v>
      </c>
      <c r="AW39" s="85" t="str">
        <f t="shared" si="25"/>
        <v/>
      </c>
      <c r="AX39" s="89"/>
      <c r="AY39" s="89"/>
      <c r="AZ39" s="89"/>
      <c r="BA39" s="89"/>
      <c r="BB39" s="89"/>
      <c r="BC39" s="89"/>
      <c r="BD39" s="89"/>
      <c r="BE39" s="89"/>
      <c r="BF39" s="89"/>
      <c r="BG39" s="89"/>
    </row>
    <row r="40" spans="1:59" ht="19.149999999999999" customHeight="1" x14ac:dyDescent="0.2">
      <c r="A40" s="65">
        <f t="shared" si="0"/>
        <v>33</v>
      </c>
      <c r="B40" s="87">
        <v>33</v>
      </c>
      <c r="C40" s="87"/>
      <c r="D40" s="88"/>
      <c r="E40" s="88"/>
      <c r="F40" s="88"/>
      <c r="G40" s="69" t="str">
        <f>IF(ISNA(IF($C40&gt;0,(VLOOKUP($C40,[1]Engagés!$C$10:$K$509,3,FALSE))," ")),"",(IF($C40&gt;0,(VLOOKUP($C40,[1]Engagés!$C$10:$K$509,3,FALSE))," ")))</f>
        <v xml:space="preserve"> </v>
      </c>
      <c r="H40" s="70" t="e">
        <f t="shared" si="27"/>
        <v>#VALUE!</v>
      </c>
      <c r="I40" s="71" t="str">
        <f>IF(ISNA(IF($C40&gt;0,(VLOOKUP($C40,[1]Engagés!$C$10:$K$509,6,FALSE))," ")),"",(IF($C40&gt;0,(VLOOKUP($C40,[1]Engagés!$C$10:$K$509,6,FALSE))," ")))</f>
        <v xml:space="preserve"> </v>
      </c>
      <c r="J40" s="71" t="str">
        <f>IF(ISNA(IF($C40&gt;0,(VLOOKUP($C40,[1]Engagés!$C$10:$K$509,7,FALSE))," ")),"",(IF($C40&gt;0,(VLOOKUP($C40,[1]Engagés!$C$10:$K$509,7,FALSE))," ")))</f>
        <v xml:space="preserve"> </v>
      </c>
      <c r="K40" s="71" t="str">
        <f>IF(ISNA(IF($C40&gt;0,(VLOOKUP($C40,[1]Engagés!$C$10:$K$509,8,FALSE))," ")),"",(IF($C40&gt;0,(VLOOKUP($C40,[1]Engagés!$C$10:$K$509,8,FALSE))," ")))</f>
        <v xml:space="preserve"> </v>
      </c>
      <c r="L40" s="72" t="str">
        <f>IF(ISNA(IF($C40&gt;0,(VLOOKUP($C40,[1]Engagés!$C$10:$K$509,5,FALSE))," ")),"",(IF($C40&gt;0,(VLOOKUP($C40,[1]Engagés!$C$10:$K$509,5,FALSE))," ")))</f>
        <v xml:space="preserve"> </v>
      </c>
      <c r="M40" s="72" t="str">
        <f>IF(ISNA(IF($C40&gt;0,(VLOOKUP($C40,[1]Engagés!$C$10:$K$509,4,FALSE))," ")),"",(IF($C40&gt;0,(VLOOKUP($C40,[1]Engagés!$C$10:$K$509,4,FALSE))," ")))</f>
        <v xml:space="preserve"> </v>
      </c>
      <c r="N40" s="71" t="str">
        <f>IF(ISNA(IF($C40&gt;0,(VLOOKUP($C40,[1]Engagés!$C$10:$K$509,9,FALSE))," ")),"",(IF($C40&gt;0,(VLOOKUP($C40,[1]Engagés!$C$10:$K$509,9,FALSE))," ")))</f>
        <v xml:space="preserve"> </v>
      </c>
      <c r="O40" s="72" t="str">
        <f>IF(ISNA(IF($C40&gt;0,(VLOOKUP($C40,[1]Engagés!$C$10:$N$509,10,FALSE))," ")),"",(IF($C40&gt;0,(VLOOKUP($C40,[1]Engagés!$C$10:$N$509,10,FALSE))," ")))</f>
        <v xml:space="preserve"> </v>
      </c>
      <c r="P40" s="72" t="str">
        <f>IF(ISNA(IF($C40&gt;0,(VLOOKUP($C40,[1]Engagés!$C$10:$N$509,12,FALSE))," ")),"",(IF($C40&gt;0,(VLOOKUP($C40,[1]Engagés!$C$10:$N$509,12,FALSE))," ")))</f>
        <v xml:space="preserve"> </v>
      </c>
      <c r="Q40" s="72" t="str">
        <f>IF(ISNA(IF($C40&gt;0,(VLOOKUP($C40,[1]Engagés!$C$10:$N$509,11,FALSE))," ")),"",(IF($C40&gt;0,(VLOOKUP($C40,[1]Engagés!$C$10:$N$509,11,FALSE))," ")))</f>
        <v xml:space="preserve"> </v>
      </c>
      <c r="R40" s="74" t="str">
        <f t="shared" si="26"/>
        <v/>
      </c>
      <c r="S40" s="75" t="str">
        <f>IF(COUNTIF($K$8:$K40,$K40)&lt;2,$K40," ")</f>
        <v xml:space="preserve"> </v>
      </c>
      <c r="T40" s="75">
        <f t="shared" si="2"/>
        <v>33</v>
      </c>
      <c r="U40" s="76" t="str">
        <f t="shared" si="3"/>
        <v/>
      </c>
      <c r="V40" s="75" t="str">
        <f>IF(COUNTIF($K$8:$K40,$K40)&lt;3,$K40," ")</f>
        <v xml:space="preserve"> </v>
      </c>
      <c r="W40" s="75">
        <f t="shared" si="28"/>
        <v>33</v>
      </c>
      <c r="X40" s="75" t="str">
        <f t="shared" si="5"/>
        <v/>
      </c>
      <c r="Y40" s="18" t="str">
        <f t="shared" si="29"/>
        <v/>
      </c>
      <c r="Z40" s="18">
        <f t="shared" si="30"/>
        <v>1000</v>
      </c>
      <c r="AA40" s="18">
        <f t="shared" si="8"/>
        <v>1000</v>
      </c>
      <c r="AB40" s="75" t="str">
        <f>IF(COUNTIF($K$8:$K40,S40)&lt;4,$K40," ")</f>
        <v xml:space="preserve"> </v>
      </c>
      <c r="AC40" s="75">
        <f t="shared" si="31"/>
        <v>33</v>
      </c>
      <c r="AD40" s="75" t="str">
        <f t="shared" si="10"/>
        <v/>
      </c>
      <c r="AE40" s="18" t="str">
        <f t="shared" si="32"/>
        <v/>
      </c>
      <c r="AF40" s="18" t="str">
        <f t="shared" si="33"/>
        <v/>
      </c>
      <c r="AG40" s="75" t="str">
        <f t="shared" si="34"/>
        <v/>
      </c>
      <c r="AH40" s="75" t="str">
        <f t="shared" si="14"/>
        <v/>
      </c>
      <c r="AI40" s="77" t="str">
        <f t="shared" si="15"/>
        <v xml:space="preserve"> </v>
      </c>
      <c r="AJ40" s="78">
        <f t="shared" si="16"/>
        <v>33</v>
      </c>
      <c r="AK40" s="79">
        <v>10</v>
      </c>
      <c r="AL40" s="80" t="e">
        <f>#REF!</f>
        <v>#REF!</v>
      </c>
      <c r="AM40" s="81" t="e">
        <f t="shared" si="17"/>
        <v>#REF!</v>
      </c>
      <c r="AN40" s="82" t="e">
        <f t="shared" si="18"/>
        <v>#REF!</v>
      </c>
      <c r="AO40" s="81" t="e">
        <f t="shared" si="19"/>
        <v>#REF!</v>
      </c>
      <c r="AP40" s="82" t="e">
        <f t="shared" si="20"/>
        <v>#REF!</v>
      </c>
      <c r="AQ40" s="81" t="e">
        <f t="shared" si="21"/>
        <v>#REF!</v>
      </c>
      <c r="AR40" s="82" t="e">
        <f t="shared" si="22"/>
        <v>#REF!</v>
      </c>
      <c r="AS40" s="83" t="e">
        <f t="shared" si="35"/>
        <v>#REF!</v>
      </c>
      <c r="AT40" s="84" t="e">
        <f t="shared" si="36"/>
        <v>#REF!</v>
      </c>
      <c r="AW40" s="85" t="str">
        <f t="shared" si="25"/>
        <v/>
      </c>
      <c r="AX40" s="89"/>
      <c r="AY40" s="89"/>
      <c r="AZ40" s="89"/>
      <c r="BA40" s="89"/>
      <c r="BB40" s="89"/>
      <c r="BC40" s="89"/>
      <c r="BD40" s="89"/>
      <c r="BE40" s="89"/>
      <c r="BF40" s="89"/>
      <c r="BG40" s="89"/>
    </row>
    <row r="41" spans="1:59" ht="19.149999999999999" customHeight="1" x14ac:dyDescent="0.2">
      <c r="A41" s="65">
        <f t="shared" si="0"/>
        <v>34</v>
      </c>
      <c r="B41" s="87">
        <v>34</v>
      </c>
      <c r="C41" s="87"/>
      <c r="D41" s="88"/>
      <c r="E41" s="88"/>
      <c r="F41" s="88"/>
      <c r="G41" s="69" t="str">
        <f>IF(ISNA(IF($C41&gt;0,(VLOOKUP($C41,[1]Engagés!$C$10:$K$509,3,FALSE))," ")),"",(IF($C41&gt;0,(VLOOKUP($C41,[1]Engagés!$C$10:$K$509,3,FALSE))," ")))</f>
        <v xml:space="preserve"> </v>
      </c>
      <c r="H41" s="70" t="e">
        <f t="shared" si="27"/>
        <v>#VALUE!</v>
      </c>
      <c r="I41" s="71" t="str">
        <f>IF(ISNA(IF($C41&gt;0,(VLOOKUP($C41,[1]Engagés!$C$10:$K$509,6,FALSE))," ")),"",(IF($C41&gt;0,(VLOOKUP($C41,[1]Engagés!$C$10:$K$509,6,FALSE))," ")))</f>
        <v xml:space="preserve"> </v>
      </c>
      <c r="J41" s="71" t="str">
        <f>IF(ISNA(IF($C41&gt;0,(VLOOKUP($C41,[1]Engagés!$C$10:$K$509,7,FALSE))," ")),"",(IF($C41&gt;0,(VLOOKUP($C41,[1]Engagés!$C$10:$K$509,7,FALSE))," ")))</f>
        <v xml:space="preserve"> </v>
      </c>
      <c r="K41" s="71" t="str">
        <f>IF(ISNA(IF($C41&gt;0,(VLOOKUP($C41,[1]Engagés!$C$10:$K$509,8,FALSE))," ")),"",(IF($C41&gt;0,(VLOOKUP($C41,[1]Engagés!$C$10:$K$509,8,FALSE))," ")))</f>
        <v xml:space="preserve"> </v>
      </c>
      <c r="L41" s="72" t="str">
        <f>IF(ISNA(IF($C41&gt;0,(VLOOKUP($C41,[1]Engagés!$C$10:$K$509,5,FALSE))," ")),"",(IF($C41&gt;0,(VLOOKUP($C41,[1]Engagés!$C$10:$K$509,5,FALSE))," ")))</f>
        <v xml:space="preserve"> </v>
      </c>
      <c r="M41" s="72" t="str">
        <f>IF(ISNA(IF($C41&gt;0,(VLOOKUP($C41,[1]Engagés!$C$10:$K$509,4,FALSE))," ")),"",(IF($C41&gt;0,(VLOOKUP($C41,[1]Engagés!$C$10:$K$509,4,FALSE))," ")))</f>
        <v xml:space="preserve"> </v>
      </c>
      <c r="N41" s="71" t="str">
        <f>IF(ISNA(IF($C41&gt;0,(VLOOKUP($C41,[1]Engagés!$C$10:$K$509,9,FALSE))," ")),"",(IF($C41&gt;0,(VLOOKUP($C41,[1]Engagés!$C$10:$K$509,9,FALSE))," ")))</f>
        <v xml:space="preserve"> </v>
      </c>
      <c r="O41" s="72" t="str">
        <f>IF(ISNA(IF($C41&gt;0,(VLOOKUP($C41,[1]Engagés!$C$10:$N$509,10,FALSE))," ")),"",(IF($C41&gt;0,(VLOOKUP($C41,[1]Engagés!$C$10:$N$509,10,FALSE))," ")))</f>
        <v xml:space="preserve"> </v>
      </c>
      <c r="P41" s="72" t="str">
        <f>IF(ISNA(IF($C41&gt;0,(VLOOKUP($C41,[1]Engagés!$C$10:$N$509,12,FALSE))," ")),"",(IF($C41&gt;0,(VLOOKUP($C41,[1]Engagés!$C$10:$N$509,12,FALSE))," ")))</f>
        <v xml:space="preserve"> </v>
      </c>
      <c r="Q41" s="72" t="str">
        <f>IF(ISNA(IF($C41&gt;0,(VLOOKUP($C41,[1]Engagés!$C$10:$N$509,11,FALSE))," ")),"",(IF($C41&gt;0,(VLOOKUP($C41,[1]Engagés!$C$10:$N$509,11,FALSE))," ")))</f>
        <v xml:space="preserve"> </v>
      </c>
      <c r="R41" s="74" t="str">
        <f t="shared" si="26"/>
        <v/>
      </c>
      <c r="S41" s="75" t="str">
        <f>IF(COUNTIF($K$8:$K41,$K41)&lt;2,$K41," ")</f>
        <v xml:space="preserve"> </v>
      </c>
      <c r="T41" s="75">
        <f t="shared" si="2"/>
        <v>34</v>
      </c>
      <c r="U41" s="76" t="str">
        <f t="shared" si="3"/>
        <v/>
      </c>
      <c r="V41" s="75" t="str">
        <f>IF(COUNTIF($K$8:$K41,$K41)&lt;3,$K41," ")</f>
        <v xml:space="preserve"> </v>
      </c>
      <c r="W41" s="75">
        <f t="shared" si="28"/>
        <v>34</v>
      </c>
      <c r="X41" s="75" t="str">
        <f t="shared" si="5"/>
        <v/>
      </c>
      <c r="Y41" s="18" t="str">
        <f t="shared" si="29"/>
        <v/>
      </c>
      <c r="Z41" s="18">
        <f t="shared" si="30"/>
        <v>1000</v>
      </c>
      <c r="AA41" s="18">
        <f t="shared" si="8"/>
        <v>1000</v>
      </c>
      <c r="AB41" s="75" t="str">
        <f>IF(COUNTIF($K$8:$K41,S41)&lt;4,$K41," ")</f>
        <v xml:space="preserve"> </v>
      </c>
      <c r="AC41" s="75">
        <f t="shared" si="31"/>
        <v>34</v>
      </c>
      <c r="AD41" s="75" t="str">
        <f t="shared" si="10"/>
        <v/>
      </c>
      <c r="AE41" s="18" t="str">
        <f t="shared" si="32"/>
        <v/>
      </c>
      <c r="AF41" s="18" t="str">
        <f t="shared" si="33"/>
        <v/>
      </c>
      <c r="AG41" s="75" t="str">
        <f t="shared" si="34"/>
        <v/>
      </c>
      <c r="AH41" s="75" t="str">
        <f t="shared" si="14"/>
        <v/>
      </c>
      <c r="AI41" s="77" t="str">
        <f t="shared" si="15"/>
        <v xml:space="preserve"> </v>
      </c>
      <c r="AJ41" s="78">
        <f t="shared" si="16"/>
        <v>34</v>
      </c>
      <c r="AK41" s="79">
        <v>10</v>
      </c>
      <c r="AL41" s="80" t="e">
        <f>#REF!</f>
        <v>#REF!</v>
      </c>
      <c r="AM41" s="81" t="e">
        <f t="shared" si="17"/>
        <v>#REF!</v>
      </c>
      <c r="AN41" s="82" t="e">
        <f t="shared" si="18"/>
        <v>#REF!</v>
      </c>
      <c r="AO41" s="81" t="e">
        <f t="shared" si="19"/>
        <v>#REF!</v>
      </c>
      <c r="AP41" s="82" t="e">
        <f t="shared" si="20"/>
        <v>#REF!</v>
      </c>
      <c r="AQ41" s="81" t="e">
        <f t="shared" si="21"/>
        <v>#REF!</v>
      </c>
      <c r="AR41" s="82" t="e">
        <f t="shared" si="22"/>
        <v>#REF!</v>
      </c>
      <c r="AS41" s="83" t="e">
        <f t="shared" si="35"/>
        <v>#REF!</v>
      </c>
      <c r="AT41" s="84" t="e">
        <f t="shared" si="36"/>
        <v>#REF!</v>
      </c>
      <c r="AW41" s="85" t="str">
        <f t="shared" si="25"/>
        <v/>
      </c>
      <c r="AX41" s="89"/>
      <c r="AY41" s="89"/>
      <c r="AZ41" s="89"/>
      <c r="BA41" s="89"/>
      <c r="BB41" s="89"/>
      <c r="BC41" s="89"/>
      <c r="BD41" s="89"/>
      <c r="BE41" s="89"/>
      <c r="BF41" s="89"/>
      <c r="BG41" s="89"/>
    </row>
    <row r="42" spans="1:59" ht="19.149999999999999" customHeight="1" x14ac:dyDescent="0.2">
      <c r="A42" s="65">
        <f t="shared" si="0"/>
        <v>35</v>
      </c>
      <c r="B42" s="87">
        <v>35</v>
      </c>
      <c r="C42" s="87"/>
      <c r="D42" s="88"/>
      <c r="E42" s="88"/>
      <c r="F42" s="88"/>
      <c r="G42" s="69" t="str">
        <f>IF(ISNA(IF($C42&gt;0,(VLOOKUP($C42,[1]Engagés!$C$10:$K$509,3,FALSE))," ")),"",(IF($C42&gt;0,(VLOOKUP($C42,[1]Engagés!$C$10:$K$509,3,FALSE))," ")))</f>
        <v xml:space="preserve"> </v>
      </c>
      <c r="H42" s="70" t="e">
        <f t="shared" si="27"/>
        <v>#VALUE!</v>
      </c>
      <c r="I42" s="71" t="str">
        <f>IF(ISNA(IF($C42&gt;0,(VLOOKUP($C42,[1]Engagés!$C$10:$K$509,6,FALSE))," ")),"",(IF($C42&gt;0,(VLOOKUP($C42,[1]Engagés!$C$10:$K$509,6,FALSE))," ")))</f>
        <v xml:space="preserve"> </v>
      </c>
      <c r="J42" s="71" t="str">
        <f>IF(ISNA(IF($C42&gt;0,(VLOOKUP($C42,[1]Engagés!$C$10:$K$509,7,FALSE))," ")),"",(IF($C42&gt;0,(VLOOKUP($C42,[1]Engagés!$C$10:$K$509,7,FALSE))," ")))</f>
        <v xml:space="preserve"> </v>
      </c>
      <c r="K42" s="71" t="str">
        <f>IF(ISNA(IF($C42&gt;0,(VLOOKUP($C42,[1]Engagés!$C$10:$K$509,8,FALSE))," ")),"",(IF($C42&gt;0,(VLOOKUP($C42,[1]Engagés!$C$10:$K$509,8,FALSE))," ")))</f>
        <v xml:space="preserve"> </v>
      </c>
      <c r="L42" s="72" t="str">
        <f>IF(ISNA(IF($C42&gt;0,(VLOOKUP($C42,[1]Engagés!$C$10:$K$509,5,FALSE))," ")),"",(IF($C42&gt;0,(VLOOKUP($C42,[1]Engagés!$C$10:$K$509,5,FALSE))," ")))</f>
        <v xml:space="preserve"> </v>
      </c>
      <c r="M42" s="72" t="str">
        <f>IF(ISNA(IF($C42&gt;0,(VLOOKUP($C42,[1]Engagés!$C$10:$K$509,4,FALSE))," ")),"",(IF($C42&gt;0,(VLOOKUP($C42,[1]Engagés!$C$10:$K$509,4,FALSE))," ")))</f>
        <v xml:space="preserve"> </v>
      </c>
      <c r="N42" s="71" t="str">
        <f>IF(ISNA(IF($C42&gt;0,(VLOOKUP($C42,[1]Engagés!$C$10:$K$509,9,FALSE))," ")),"",(IF($C42&gt;0,(VLOOKUP($C42,[1]Engagés!$C$10:$K$509,9,FALSE))," ")))</f>
        <v xml:space="preserve"> </v>
      </c>
      <c r="O42" s="72" t="str">
        <f>IF(ISNA(IF($C42&gt;0,(VLOOKUP($C42,[1]Engagés!$C$10:$N$509,10,FALSE))," ")),"",(IF($C42&gt;0,(VLOOKUP($C42,[1]Engagés!$C$10:$N$509,10,FALSE))," ")))</f>
        <v xml:space="preserve"> </v>
      </c>
      <c r="P42" s="72" t="str">
        <f>IF(ISNA(IF($C42&gt;0,(VLOOKUP($C42,[1]Engagés!$C$10:$N$509,12,FALSE))," ")),"",(IF($C42&gt;0,(VLOOKUP($C42,[1]Engagés!$C$10:$N$509,12,FALSE))," ")))</f>
        <v xml:space="preserve"> </v>
      </c>
      <c r="Q42" s="72" t="str">
        <f>IF(ISNA(IF($C42&gt;0,(VLOOKUP($C42,[1]Engagés!$C$10:$N$509,11,FALSE))," ")),"",(IF($C42&gt;0,(VLOOKUP($C42,[1]Engagés!$C$10:$N$509,11,FALSE))," ")))</f>
        <v xml:space="preserve"> </v>
      </c>
      <c r="R42" s="74" t="str">
        <f t="shared" si="26"/>
        <v/>
      </c>
      <c r="S42" s="75" t="str">
        <f>IF(COUNTIF($K$8:$K42,$K42)&lt;2,$K42," ")</f>
        <v xml:space="preserve"> </v>
      </c>
      <c r="T42" s="75">
        <f t="shared" si="2"/>
        <v>35</v>
      </c>
      <c r="U42" s="76" t="str">
        <f t="shared" si="3"/>
        <v/>
      </c>
      <c r="V42" s="75" t="str">
        <f>IF(COUNTIF($K$8:$K42,$K42)&lt;3,$K42," ")</f>
        <v xml:space="preserve"> </v>
      </c>
      <c r="W42" s="75">
        <f t="shared" si="28"/>
        <v>35</v>
      </c>
      <c r="X42" s="75" t="str">
        <f t="shared" si="5"/>
        <v/>
      </c>
      <c r="Y42" s="18" t="str">
        <f t="shared" si="29"/>
        <v/>
      </c>
      <c r="Z42" s="18">
        <f t="shared" si="30"/>
        <v>1000</v>
      </c>
      <c r="AA42" s="18">
        <f t="shared" si="8"/>
        <v>1000</v>
      </c>
      <c r="AB42" s="75" t="str">
        <f>IF(COUNTIF($K$8:$K42,S42)&lt;4,$K42," ")</f>
        <v xml:space="preserve"> </v>
      </c>
      <c r="AC42" s="75">
        <f t="shared" si="31"/>
        <v>35</v>
      </c>
      <c r="AD42" s="75" t="str">
        <f t="shared" si="10"/>
        <v/>
      </c>
      <c r="AE42" s="18" t="str">
        <f t="shared" si="32"/>
        <v/>
      </c>
      <c r="AF42" s="18" t="str">
        <f t="shared" si="33"/>
        <v/>
      </c>
      <c r="AG42" s="75" t="str">
        <f t="shared" si="34"/>
        <v/>
      </c>
      <c r="AH42" s="75" t="str">
        <f t="shared" si="14"/>
        <v/>
      </c>
      <c r="AI42" s="77" t="str">
        <f t="shared" si="15"/>
        <v xml:space="preserve"> </v>
      </c>
      <c r="AJ42" s="78">
        <f t="shared" si="16"/>
        <v>35</v>
      </c>
      <c r="AK42" s="79">
        <v>10</v>
      </c>
      <c r="AL42" s="80" t="e">
        <f>#REF!</f>
        <v>#REF!</v>
      </c>
      <c r="AM42" s="81" t="e">
        <f t="shared" si="17"/>
        <v>#REF!</v>
      </c>
      <c r="AN42" s="82" t="e">
        <f t="shared" si="18"/>
        <v>#REF!</v>
      </c>
      <c r="AO42" s="81" t="e">
        <f t="shared" si="19"/>
        <v>#REF!</v>
      </c>
      <c r="AP42" s="82" t="e">
        <f t="shared" si="20"/>
        <v>#REF!</v>
      </c>
      <c r="AQ42" s="81" t="e">
        <f t="shared" si="21"/>
        <v>#REF!</v>
      </c>
      <c r="AR42" s="82" t="e">
        <f t="shared" si="22"/>
        <v>#REF!</v>
      </c>
      <c r="AS42" s="83" t="e">
        <f t="shared" si="35"/>
        <v>#REF!</v>
      </c>
      <c r="AT42" s="84" t="e">
        <f t="shared" si="36"/>
        <v>#REF!</v>
      </c>
      <c r="AW42" s="85" t="str">
        <f t="shared" si="25"/>
        <v/>
      </c>
    </row>
    <row r="43" spans="1:59" ht="19.149999999999999" customHeight="1" x14ac:dyDescent="0.2">
      <c r="A43" s="65">
        <f t="shared" si="0"/>
        <v>36</v>
      </c>
      <c r="B43" s="87">
        <v>36</v>
      </c>
      <c r="C43" s="87"/>
      <c r="D43" s="88"/>
      <c r="E43" s="88"/>
      <c r="F43" s="88"/>
      <c r="G43" s="69" t="str">
        <f>IF(ISNA(IF($C43&gt;0,(VLOOKUP($C43,[1]Engagés!$C$10:$K$509,3,FALSE))," ")),"",(IF($C43&gt;0,(VLOOKUP($C43,[1]Engagés!$C$10:$K$509,3,FALSE))," ")))</f>
        <v xml:space="preserve"> </v>
      </c>
      <c r="H43" s="70" t="e">
        <f t="shared" si="27"/>
        <v>#VALUE!</v>
      </c>
      <c r="I43" s="71" t="str">
        <f>IF(ISNA(IF($C43&gt;0,(VLOOKUP($C43,[1]Engagés!$C$10:$K$509,6,FALSE))," ")),"",(IF($C43&gt;0,(VLOOKUP($C43,[1]Engagés!$C$10:$K$509,6,FALSE))," ")))</f>
        <v xml:space="preserve"> </v>
      </c>
      <c r="J43" s="71" t="str">
        <f>IF(ISNA(IF($C43&gt;0,(VLOOKUP($C43,[1]Engagés!$C$10:$K$509,7,FALSE))," ")),"",(IF($C43&gt;0,(VLOOKUP($C43,[1]Engagés!$C$10:$K$509,7,FALSE))," ")))</f>
        <v xml:space="preserve"> </v>
      </c>
      <c r="K43" s="71" t="str">
        <f>IF(ISNA(IF($C43&gt;0,(VLOOKUP($C43,[1]Engagés!$C$10:$K$509,8,FALSE))," ")),"",(IF($C43&gt;0,(VLOOKUP($C43,[1]Engagés!$C$10:$K$509,8,FALSE))," ")))</f>
        <v xml:space="preserve"> </v>
      </c>
      <c r="L43" s="72" t="str">
        <f>IF(ISNA(IF($C43&gt;0,(VLOOKUP($C43,[1]Engagés!$C$10:$K$509,5,FALSE))," ")),"",(IF($C43&gt;0,(VLOOKUP($C43,[1]Engagés!$C$10:$K$509,5,FALSE))," ")))</f>
        <v xml:space="preserve"> </v>
      </c>
      <c r="M43" s="72" t="str">
        <f>IF(ISNA(IF($C43&gt;0,(VLOOKUP($C43,[1]Engagés!$C$10:$K$509,4,FALSE))," ")),"",(IF($C43&gt;0,(VLOOKUP($C43,[1]Engagés!$C$10:$K$509,4,FALSE))," ")))</f>
        <v xml:space="preserve"> </v>
      </c>
      <c r="N43" s="71" t="str">
        <f>IF(ISNA(IF($C43&gt;0,(VLOOKUP($C43,[1]Engagés!$C$10:$K$509,9,FALSE))," ")),"",(IF($C43&gt;0,(VLOOKUP($C43,[1]Engagés!$C$10:$K$509,9,FALSE))," ")))</f>
        <v xml:space="preserve"> </v>
      </c>
      <c r="O43" s="72" t="str">
        <f>IF(ISNA(IF($C43&gt;0,(VLOOKUP($C43,[1]Engagés!$C$10:$N$509,10,FALSE))," ")),"",(IF($C43&gt;0,(VLOOKUP($C43,[1]Engagés!$C$10:$N$509,10,FALSE))," ")))</f>
        <v xml:space="preserve"> </v>
      </c>
      <c r="P43" s="72" t="str">
        <f>IF(ISNA(IF($C43&gt;0,(VLOOKUP($C43,[1]Engagés!$C$10:$N$509,12,FALSE))," ")),"",(IF($C43&gt;0,(VLOOKUP($C43,[1]Engagés!$C$10:$N$509,12,FALSE))," ")))</f>
        <v xml:space="preserve"> </v>
      </c>
      <c r="Q43" s="72" t="str">
        <f>IF(ISNA(IF($C43&gt;0,(VLOOKUP($C43,[1]Engagés!$C$10:$N$509,11,FALSE))," ")),"",(IF($C43&gt;0,(VLOOKUP($C43,[1]Engagés!$C$10:$N$509,11,FALSE))," ")))</f>
        <v xml:space="preserve"> </v>
      </c>
      <c r="R43" s="74" t="str">
        <f t="shared" si="26"/>
        <v/>
      </c>
      <c r="S43" s="75" t="str">
        <f>IF(COUNTIF($K$8:$K43,$K43)&lt;2,$K43," ")</f>
        <v xml:space="preserve"> </v>
      </c>
      <c r="T43" s="75">
        <f t="shared" si="2"/>
        <v>36</v>
      </c>
      <c r="U43" s="76" t="str">
        <f t="shared" si="3"/>
        <v/>
      </c>
      <c r="V43" s="75" t="str">
        <f>IF(COUNTIF($K$8:$K43,$K43)&lt;3,$K43," ")</f>
        <v xml:space="preserve"> </v>
      </c>
      <c r="W43" s="75">
        <f t="shared" si="28"/>
        <v>36</v>
      </c>
      <c r="X43" s="75" t="str">
        <f t="shared" si="5"/>
        <v/>
      </c>
      <c r="Y43" s="18" t="str">
        <f t="shared" si="29"/>
        <v/>
      </c>
      <c r="Z43" s="18">
        <f t="shared" si="30"/>
        <v>1000</v>
      </c>
      <c r="AA43" s="18">
        <f t="shared" si="8"/>
        <v>1000</v>
      </c>
      <c r="AB43" s="75" t="str">
        <f>IF(COUNTIF($K$8:$K43,S43)&lt;4,$K43," ")</f>
        <v xml:space="preserve"> </v>
      </c>
      <c r="AC43" s="75">
        <f t="shared" si="31"/>
        <v>36</v>
      </c>
      <c r="AD43" s="75" t="str">
        <f t="shared" si="10"/>
        <v/>
      </c>
      <c r="AE43" s="18" t="str">
        <f t="shared" si="32"/>
        <v/>
      </c>
      <c r="AF43" s="18" t="str">
        <f t="shared" si="33"/>
        <v/>
      </c>
      <c r="AG43" s="75" t="str">
        <f t="shared" si="34"/>
        <v/>
      </c>
      <c r="AH43" s="75" t="str">
        <f t="shared" si="14"/>
        <v/>
      </c>
      <c r="AI43" s="77" t="str">
        <f t="shared" si="15"/>
        <v xml:space="preserve"> </v>
      </c>
      <c r="AJ43" s="78">
        <f t="shared" si="16"/>
        <v>36</v>
      </c>
      <c r="AK43" s="79">
        <v>10</v>
      </c>
      <c r="AL43" s="80" t="e">
        <f>#REF!</f>
        <v>#REF!</v>
      </c>
      <c r="AM43" s="81" t="e">
        <f t="shared" si="17"/>
        <v>#REF!</v>
      </c>
      <c r="AN43" s="82" t="e">
        <f t="shared" si="18"/>
        <v>#REF!</v>
      </c>
      <c r="AO43" s="81" t="e">
        <f t="shared" si="19"/>
        <v>#REF!</v>
      </c>
      <c r="AP43" s="82" t="e">
        <f t="shared" si="20"/>
        <v>#REF!</v>
      </c>
      <c r="AQ43" s="81" t="e">
        <f t="shared" si="21"/>
        <v>#REF!</v>
      </c>
      <c r="AR43" s="82" t="e">
        <f t="shared" si="22"/>
        <v>#REF!</v>
      </c>
      <c r="AS43" s="83" t="e">
        <f t="shared" si="35"/>
        <v>#REF!</v>
      </c>
      <c r="AT43" s="84" t="e">
        <f t="shared" si="36"/>
        <v>#REF!</v>
      </c>
      <c r="AW43" s="85" t="str">
        <f t="shared" si="25"/>
        <v/>
      </c>
    </row>
    <row r="44" spans="1:59" ht="19.149999999999999" customHeight="1" x14ac:dyDescent="0.2">
      <c r="A44" s="65">
        <f t="shared" si="0"/>
        <v>37</v>
      </c>
      <c r="B44" s="87">
        <v>37</v>
      </c>
      <c r="C44" s="87"/>
      <c r="D44" s="88"/>
      <c r="E44" s="88"/>
      <c r="F44" s="88"/>
      <c r="G44" s="69" t="str">
        <f>IF(ISNA(IF($C44&gt;0,(VLOOKUP($C44,[1]Engagés!$C$10:$K$509,3,FALSE))," ")),"",(IF($C44&gt;0,(VLOOKUP($C44,[1]Engagés!$C$10:$K$509,3,FALSE))," ")))</f>
        <v xml:space="preserve"> </v>
      </c>
      <c r="H44" s="70" t="e">
        <f t="shared" si="27"/>
        <v>#VALUE!</v>
      </c>
      <c r="I44" s="71" t="str">
        <f>IF(ISNA(IF($C44&gt;0,(VLOOKUP($C44,[1]Engagés!$C$10:$K$509,6,FALSE))," ")),"",(IF($C44&gt;0,(VLOOKUP($C44,[1]Engagés!$C$10:$K$509,6,FALSE))," ")))</f>
        <v xml:space="preserve"> </v>
      </c>
      <c r="J44" s="71" t="str">
        <f>IF(ISNA(IF($C44&gt;0,(VLOOKUP($C44,[1]Engagés!$C$10:$K$509,7,FALSE))," ")),"",(IF($C44&gt;0,(VLOOKUP($C44,[1]Engagés!$C$10:$K$509,7,FALSE))," ")))</f>
        <v xml:space="preserve"> </v>
      </c>
      <c r="K44" s="71" t="str">
        <f>IF(ISNA(IF($C44&gt;0,(VLOOKUP($C44,[1]Engagés!$C$10:$K$509,8,FALSE))," ")),"",(IF($C44&gt;0,(VLOOKUP($C44,[1]Engagés!$C$10:$K$509,8,FALSE))," ")))</f>
        <v xml:space="preserve"> </v>
      </c>
      <c r="L44" s="72" t="str">
        <f>IF(ISNA(IF($C44&gt;0,(VLOOKUP($C44,[1]Engagés!$C$10:$K$509,5,FALSE))," ")),"",(IF($C44&gt;0,(VLOOKUP($C44,[1]Engagés!$C$10:$K$509,5,FALSE))," ")))</f>
        <v xml:space="preserve"> </v>
      </c>
      <c r="M44" s="72" t="str">
        <f>IF(ISNA(IF($C44&gt;0,(VLOOKUP($C44,[1]Engagés!$C$10:$K$509,4,FALSE))," ")),"",(IF($C44&gt;0,(VLOOKUP($C44,[1]Engagés!$C$10:$K$509,4,FALSE))," ")))</f>
        <v xml:space="preserve"> </v>
      </c>
      <c r="N44" s="71" t="str">
        <f>IF(ISNA(IF($C44&gt;0,(VLOOKUP($C44,[1]Engagés!$C$10:$K$509,9,FALSE))," ")),"",(IF($C44&gt;0,(VLOOKUP($C44,[1]Engagés!$C$10:$K$509,9,FALSE))," ")))</f>
        <v xml:space="preserve"> </v>
      </c>
      <c r="O44" s="72" t="str">
        <f>IF(ISNA(IF($C44&gt;0,(VLOOKUP($C44,[1]Engagés!$C$10:$N$509,10,FALSE))," ")),"",(IF($C44&gt;0,(VLOOKUP($C44,[1]Engagés!$C$10:$N$509,10,FALSE))," ")))</f>
        <v xml:space="preserve"> </v>
      </c>
      <c r="P44" s="72" t="str">
        <f>IF(ISNA(IF($C44&gt;0,(VLOOKUP($C44,[1]Engagés!$C$10:$N$509,12,FALSE))," ")),"",(IF($C44&gt;0,(VLOOKUP($C44,[1]Engagés!$C$10:$N$509,12,FALSE))," ")))</f>
        <v xml:space="preserve"> </v>
      </c>
      <c r="Q44" s="72" t="str">
        <f>IF(ISNA(IF($C44&gt;0,(VLOOKUP($C44,[1]Engagés!$C$10:$N$509,11,FALSE))," ")),"",(IF($C44&gt;0,(VLOOKUP($C44,[1]Engagés!$C$10:$N$509,11,FALSE))," ")))</f>
        <v xml:space="preserve"> </v>
      </c>
      <c r="R44" s="74" t="str">
        <f t="shared" si="26"/>
        <v/>
      </c>
      <c r="S44" s="75" t="str">
        <f>IF(COUNTIF($K$8:$K44,$K44)&lt;2,$K44," ")</f>
        <v xml:space="preserve"> </v>
      </c>
      <c r="T44" s="75">
        <f t="shared" si="2"/>
        <v>37</v>
      </c>
      <c r="U44" s="76" t="str">
        <f t="shared" si="3"/>
        <v/>
      </c>
      <c r="V44" s="75" t="str">
        <f>IF(COUNTIF($K$8:$K44,$K44)&lt;3,$K44," ")</f>
        <v xml:space="preserve"> </v>
      </c>
      <c r="W44" s="75">
        <f t="shared" si="28"/>
        <v>37</v>
      </c>
      <c r="X44" s="75" t="str">
        <f t="shared" si="5"/>
        <v/>
      </c>
      <c r="Y44" s="18" t="str">
        <f t="shared" si="29"/>
        <v/>
      </c>
      <c r="Z44" s="18">
        <f t="shared" si="30"/>
        <v>1000</v>
      </c>
      <c r="AA44" s="18">
        <f t="shared" si="8"/>
        <v>1000</v>
      </c>
      <c r="AB44" s="75" t="str">
        <f>IF(COUNTIF($K$8:$K44,S44)&lt;4,$K44," ")</f>
        <v xml:space="preserve"> </v>
      </c>
      <c r="AC44" s="75">
        <f t="shared" si="31"/>
        <v>37</v>
      </c>
      <c r="AD44" s="75" t="str">
        <f t="shared" si="10"/>
        <v/>
      </c>
      <c r="AE44" s="18" t="str">
        <f t="shared" si="32"/>
        <v/>
      </c>
      <c r="AF44" s="18" t="str">
        <f t="shared" si="33"/>
        <v/>
      </c>
      <c r="AG44" s="75" t="str">
        <f t="shared" si="34"/>
        <v/>
      </c>
      <c r="AH44" s="75" t="str">
        <f t="shared" si="14"/>
        <v/>
      </c>
      <c r="AI44" s="77" t="str">
        <f t="shared" si="15"/>
        <v xml:space="preserve"> </v>
      </c>
      <c r="AJ44" s="78">
        <f t="shared" si="16"/>
        <v>37</v>
      </c>
      <c r="AK44" s="79">
        <v>10</v>
      </c>
      <c r="AL44" s="80" t="e">
        <f>#REF!</f>
        <v>#REF!</v>
      </c>
      <c r="AM44" s="81" t="e">
        <f t="shared" si="17"/>
        <v>#REF!</v>
      </c>
      <c r="AN44" s="82" t="e">
        <f t="shared" si="18"/>
        <v>#REF!</v>
      </c>
      <c r="AO44" s="81" t="e">
        <f t="shared" si="19"/>
        <v>#REF!</v>
      </c>
      <c r="AP44" s="82" t="e">
        <f t="shared" si="20"/>
        <v>#REF!</v>
      </c>
      <c r="AQ44" s="81" t="e">
        <f t="shared" si="21"/>
        <v>#REF!</v>
      </c>
      <c r="AR44" s="82" t="e">
        <f t="shared" si="22"/>
        <v>#REF!</v>
      </c>
      <c r="AS44" s="83" t="e">
        <f t="shared" si="35"/>
        <v>#REF!</v>
      </c>
      <c r="AT44" s="84" t="e">
        <f t="shared" si="36"/>
        <v>#REF!</v>
      </c>
      <c r="AW44" s="85" t="str">
        <f t="shared" si="25"/>
        <v/>
      </c>
    </row>
    <row r="45" spans="1:59" ht="19.149999999999999" customHeight="1" x14ac:dyDescent="0.2">
      <c r="A45" s="65">
        <f t="shared" si="0"/>
        <v>38</v>
      </c>
      <c r="B45" s="87">
        <v>38</v>
      </c>
      <c r="C45" s="87"/>
      <c r="D45" s="88"/>
      <c r="E45" s="88"/>
      <c r="F45" s="88"/>
      <c r="G45" s="69" t="str">
        <f>IF(ISNA(IF($C45&gt;0,(VLOOKUP($C45,[1]Engagés!$C$10:$K$509,3,FALSE))," ")),"",(IF($C45&gt;0,(VLOOKUP($C45,[1]Engagés!$C$10:$K$509,3,FALSE))," ")))</f>
        <v xml:space="preserve"> </v>
      </c>
      <c r="H45" s="70" t="e">
        <f t="shared" si="27"/>
        <v>#VALUE!</v>
      </c>
      <c r="I45" s="71" t="str">
        <f>IF(ISNA(IF($C45&gt;0,(VLOOKUP($C45,[1]Engagés!$C$10:$K$509,6,FALSE))," ")),"",(IF($C45&gt;0,(VLOOKUP($C45,[1]Engagés!$C$10:$K$509,6,FALSE))," ")))</f>
        <v xml:space="preserve"> </v>
      </c>
      <c r="J45" s="71" t="str">
        <f>IF(ISNA(IF($C45&gt;0,(VLOOKUP($C45,[1]Engagés!$C$10:$K$509,7,FALSE))," ")),"",(IF($C45&gt;0,(VLOOKUP($C45,[1]Engagés!$C$10:$K$509,7,FALSE))," ")))</f>
        <v xml:space="preserve"> </v>
      </c>
      <c r="K45" s="71" t="str">
        <f>IF(ISNA(IF($C45&gt;0,(VLOOKUP($C45,[1]Engagés!$C$10:$K$509,8,FALSE))," ")),"",(IF($C45&gt;0,(VLOOKUP($C45,[1]Engagés!$C$10:$K$509,8,FALSE))," ")))</f>
        <v xml:space="preserve"> </v>
      </c>
      <c r="L45" s="72" t="str">
        <f>IF(ISNA(IF($C45&gt;0,(VLOOKUP($C45,[1]Engagés!$C$10:$K$509,5,FALSE))," ")),"",(IF($C45&gt;0,(VLOOKUP($C45,[1]Engagés!$C$10:$K$509,5,FALSE))," ")))</f>
        <v xml:space="preserve"> </v>
      </c>
      <c r="M45" s="72" t="str">
        <f>IF(ISNA(IF($C45&gt;0,(VLOOKUP($C45,[1]Engagés!$C$10:$K$509,4,FALSE))," ")),"",(IF($C45&gt;0,(VLOOKUP($C45,[1]Engagés!$C$10:$K$509,4,FALSE))," ")))</f>
        <v xml:space="preserve"> </v>
      </c>
      <c r="N45" s="71" t="str">
        <f>IF(ISNA(IF($C45&gt;0,(VLOOKUP($C45,[1]Engagés!$C$10:$K$509,9,FALSE))," ")),"",(IF($C45&gt;0,(VLOOKUP($C45,[1]Engagés!$C$10:$K$509,9,FALSE))," ")))</f>
        <v xml:space="preserve"> </v>
      </c>
      <c r="O45" s="72" t="str">
        <f>IF(ISNA(IF($C45&gt;0,(VLOOKUP($C45,[1]Engagés!$C$10:$N$509,10,FALSE))," ")),"",(IF($C45&gt;0,(VLOOKUP($C45,[1]Engagés!$C$10:$N$509,10,FALSE))," ")))</f>
        <v xml:space="preserve"> </v>
      </c>
      <c r="P45" s="72" t="str">
        <f>IF(ISNA(IF($C45&gt;0,(VLOOKUP($C45,[1]Engagés!$C$10:$N$509,12,FALSE))," ")),"",(IF($C45&gt;0,(VLOOKUP($C45,[1]Engagés!$C$10:$N$509,12,FALSE))," ")))</f>
        <v xml:space="preserve"> </v>
      </c>
      <c r="Q45" s="72" t="str">
        <f>IF(ISNA(IF($C45&gt;0,(VLOOKUP($C45,[1]Engagés!$C$10:$N$509,11,FALSE))," ")),"",(IF($C45&gt;0,(VLOOKUP($C45,[1]Engagés!$C$10:$N$509,11,FALSE))," ")))</f>
        <v xml:space="preserve"> </v>
      </c>
      <c r="R45" s="74" t="str">
        <f t="shared" si="26"/>
        <v/>
      </c>
      <c r="S45" s="75" t="str">
        <f>IF(COUNTIF($K$8:$K45,$K45)&lt;2,$K45," ")</f>
        <v xml:space="preserve"> </v>
      </c>
      <c r="T45" s="75">
        <f t="shared" si="2"/>
        <v>38</v>
      </c>
      <c r="U45" s="76" t="str">
        <f t="shared" si="3"/>
        <v/>
      </c>
      <c r="V45" s="75" t="str">
        <f>IF(COUNTIF($K$8:$K45,$K45)&lt;3,$K45," ")</f>
        <v xml:space="preserve"> </v>
      </c>
      <c r="W45" s="75">
        <f t="shared" si="28"/>
        <v>38</v>
      </c>
      <c r="X45" s="75" t="str">
        <f t="shared" si="5"/>
        <v/>
      </c>
      <c r="Y45" s="18" t="str">
        <f t="shared" si="29"/>
        <v/>
      </c>
      <c r="Z45" s="18">
        <f t="shared" si="30"/>
        <v>1000</v>
      </c>
      <c r="AA45" s="18">
        <f t="shared" si="8"/>
        <v>1000</v>
      </c>
      <c r="AB45" s="75" t="str">
        <f>IF(COUNTIF($K$8:$K45,S45)&lt;4,$K45," ")</f>
        <v xml:space="preserve"> </v>
      </c>
      <c r="AC45" s="75">
        <f t="shared" si="31"/>
        <v>38</v>
      </c>
      <c r="AD45" s="75" t="str">
        <f t="shared" si="10"/>
        <v/>
      </c>
      <c r="AE45" s="18" t="str">
        <f t="shared" si="32"/>
        <v/>
      </c>
      <c r="AF45" s="18" t="str">
        <f t="shared" si="33"/>
        <v/>
      </c>
      <c r="AG45" s="75" t="str">
        <f t="shared" si="34"/>
        <v/>
      </c>
      <c r="AH45" s="75" t="str">
        <f t="shared" si="14"/>
        <v/>
      </c>
      <c r="AI45" s="77" t="str">
        <f t="shared" si="15"/>
        <v xml:space="preserve"> </v>
      </c>
      <c r="AJ45" s="78">
        <f t="shared" si="16"/>
        <v>38</v>
      </c>
      <c r="AK45" s="79">
        <v>10</v>
      </c>
      <c r="AL45" s="80" t="e">
        <f>#REF!</f>
        <v>#REF!</v>
      </c>
      <c r="AM45" s="81" t="e">
        <f t="shared" si="17"/>
        <v>#REF!</v>
      </c>
      <c r="AN45" s="82" t="e">
        <f t="shared" si="18"/>
        <v>#REF!</v>
      </c>
      <c r="AO45" s="81" t="e">
        <f t="shared" si="19"/>
        <v>#REF!</v>
      </c>
      <c r="AP45" s="82" t="e">
        <f t="shared" si="20"/>
        <v>#REF!</v>
      </c>
      <c r="AQ45" s="81" t="e">
        <f t="shared" si="21"/>
        <v>#REF!</v>
      </c>
      <c r="AR45" s="82" t="e">
        <f t="shared" si="22"/>
        <v>#REF!</v>
      </c>
      <c r="AS45" s="83" t="e">
        <f t="shared" si="35"/>
        <v>#REF!</v>
      </c>
      <c r="AT45" s="84" t="e">
        <f t="shared" si="36"/>
        <v>#REF!</v>
      </c>
      <c r="AW45" s="85" t="str">
        <f t="shared" si="25"/>
        <v/>
      </c>
    </row>
    <row r="46" spans="1:59" ht="19.149999999999999" customHeight="1" x14ac:dyDescent="0.2">
      <c r="A46" s="65">
        <f t="shared" si="0"/>
        <v>39</v>
      </c>
      <c r="B46" s="87">
        <v>39</v>
      </c>
      <c r="C46" s="87"/>
      <c r="D46" s="88"/>
      <c r="E46" s="88"/>
      <c r="F46" s="88"/>
      <c r="G46" s="69" t="str">
        <f>IF(ISNA(IF($C46&gt;0,(VLOOKUP($C46,[1]Engagés!$C$10:$K$509,3,FALSE))," ")),"",(IF($C46&gt;0,(VLOOKUP($C46,[1]Engagés!$C$10:$K$509,3,FALSE))," ")))</f>
        <v xml:space="preserve"> </v>
      </c>
      <c r="H46" s="70" t="e">
        <f t="shared" si="27"/>
        <v>#VALUE!</v>
      </c>
      <c r="I46" s="71" t="str">
        <f>IF(ISNA(IF($C46&gt;0,(VLOOKUP($C46,[1]Engagés!$C$10:$K$509,6,FALSE))," ")),"",(IF($C46&gt;0,(VLOOKUP($C46,[1]Engagés!$C$10:$K$509,6,FALSE))," ")))</f>
        <v xml:space="preserve"> </v>
      </c>
      <c r="J46" s="71" t="str">
        <f>IF(ISNA(IF($C46&gt;0,(VLOOKUP($C46,[1]Engagés!$C$10:$K$509,7,FALSE))," ")),"",(IF($C46&gt;0,(VLOOKUP($C46,[1]Engagés!$C$10:$K$509,7,FALSE))," ")))</f>
        <v xml:space="preserve"> </v>
      </c>
      <c r="K46" s="71" t="str">
        <f>IF(ISNA(IF($C46&gt;0,(VLOOKUP($C46,[1]Engagés!$C$10:$K$509,8,FALSE))," ")),"",(IF($C46&gt;0,(VLOOKUP($C46,[1]Engagés!$C$10:$K$509,8,FALSE))," ")))</f>
        <v xml:space="preserve"> </v>
      </c>
      <c r="L46" s="72" t="str">
        <f>IF(ISNA(IF($C46&gt;0,(VLOOKUP($C46,[1]Engagés!$C$10:$K$509,5,FALSE))," ")),"",(IF($C46&gt;0,(VLOOKUP($C46,[1]Engagés!$C$10:$K$509,5,FALSE))," ")))</f>
        <v xml:space="preserve"> </v>
      </c>
      <c r="M46" s="72" t="str">
        <f>IF(ISNA(IF($C46&gt;0,(VLOOKUP($C46,[1]Engagés!$C$10:$K$509,4,FALSE))," ")),"",(IF($C46&gt;0,(VLOOKUP($C46,[1]Engagés!$C$10:$K$509,4,FALSE))," ")))</f>
        <v xml:space="preserve"> </v>
      </c>
      <c r="N46" s="71" t="str">
        <f>IF(ISNA(IF($C46&gt;0,(VLOOKUP($C46,[1]Engagés!$C$10:$K$509,9,FALSE))," ")),"",(IF($C46&gt;0,(VLOOKUP($C46,[1]Engagés!$C$10:$K$509,9,FALSE))," ")))</f>
        <v xml:space="preserve"> </v>
      </c>
      <c r="O46" s="72" t="str">
        <f>IF(ISNA(IF($C46&gt;0,(VLOOKUP($C46,[1]Engagés!$C$10:$N$509,10,FALSE))," ")),"",(IF($C46&gt;0,(VLOOKUP($C46,[1]Engagés!$C$10:$N$509,10,FALSE))," ")))</f>
        <v xml:space="preserve"> </v>
      </c>
      <c r="P46" s="72" t="str">
        <f>IF(ISNA(IF($C46&gt;0,(VLOOKUP($C46,[1]Engagés!$C$10:$N$509,12,FALSE))," ")),"",(IF($C46&gt;0,(VLOOKUP($C46,[1]Engagés!$C$10:$N$509,12,FALSE))," ")))</f>
        <v xml:space="preserve"> </v>
      </c>
      <c r="Q46" s="72" t="str">
        <f>IF(ISNA(IF($C46&gt;0,(VLOOKUP($C46,[1]Engagés!$C$10:$N$509,11,FALSE))," ")),"",(IF($C46&gt;0,(VLOOKUP($C46,[1]Engagés!$C$10:$N$509,11,FALSE))," ")))</f>
        <v xml:space="preserve"> </v>
      </c>
      <c r="R46" s="74" t="str">
        <f t="shared" si="26"/>
        <v/>
      </c>
      <c r="S46" s="75" t="str">
        <f>IF(COUNTIF($K$8:$K46,$K46)&lt;2,$K46," ")</f>
        <v xml:space="preserve"> </v>
      </c>
      <c r="T46" s="75">
        <f t="shared" si="2"/>
        <v>39</v>
      </c>
      <c r="U46" s="76" t="str">
        <f t="shared" si="3"/>
        <v/>
      </c>
      <c r="V46" s="75" t="str">
        <f>IF(COUNTIF($K$8:$K46,$K46)&lt;3,$K46," ")</f>
        <v xml:space="preserve"> </v>
      </c>
      <c r="W46" s="75">
        <f t="shared" si="28"/>
        <v>39</v>
      </c>
      <c r="X46" s="75" t="str">
        <f t="shared" si="5"/>
        <v/>
      </c>
      <c r="Y46" s="18" t="str">
        <f t="shared" si="29"/>
        <v/>
      </c>
      <c r="Z46" s="18">
        <f t="shared" si="30"/>
        <v>1000</v>
      </c>
      <c r="AA46" s="18">
        <f t="shared" si="8"/>
        <v>1000</v>
      </c>
      <c r="AB46" s="75" t="str">
        <f>IF(COUNTIF($K$8:$K46,S46)&lt;4,$K46," ")</f>
        <v xml:space="preserve"> </v>
      </c>
      <c r="AC46" s="75">
        <f t="shared" si="31"/>
        <v>39</v>
      </c>
      <c r="AD46" s="75" t="str">
        <f t="shared" si="10"/>
        <v/>
      </c>
      <c r="AE46" s="18" t="str">
        <f t="shared" si="32"/>
        <v/>
      </c>
      <c r="AF46" s="18" t="str">
        <f t="shared" si="33"/>
        <v/>
      </c>
      <c r="AG46" s="75" t="str">
        <f t="shared" si="34"/>
        <v/>
      </c>
      <c r="AH46" s="75" t="str">
        <f t="shared" si="14"/>
        <v/>
      </c>
      <c r="AI46" s="77" t="str">
        <f t="shared" si="15"/>
        <v xml:space="preserve"> </v>
      </c>
      <c r="AJ46" s="78">
        <f t="shared" si="16"/>
        <v>39</v>
      </c>
      <c r="AK46" s="79">
        <v>10</v>
      </c>
      <c r="AL46" s="80" t="e">
        <f>#REF!</f>
        <v>#REF!</v>
      </c>
      <c r="AM46" s="81" t="e">
        <f t="shared" si="17"/>
        <v>#REF!</v>
      </c>
      <c r="AN46" s="82" t="e">
        <f t="shared" si="18"/>
        <v>#REF!</v>
      </c>
      <c r="AO46" s="81" t="e">
        <f t="shared" si="19"/>
        <v>#REF!</v>
      </c>
      <c r="AP46" s="82" t="e">
        <f t="shared" si="20"/>
        <v>#REF!</v>
      </c>
      <c r="AQ46" s="81" t="e">
        <f t="shared" si="21"/>
        <v>#REF!</v>
      </c>
      <c r="AR46" s="82" t="e">
        <f t="shared" si="22"/>
        <v>#REF!</v>
      </c>
      <c r="AS46" s="83" t="e">
        <f t="shared" si="35"/>
        <v>#REF!</v>
      </c>
      <c r="AT46" s="84" t="e">
        <f t="shared" si="36"/>
        <v>#REF!</v>
      </c>
      <c r="AW46" s="85" t="str">
        <f t="shared" si="25"/>
        <v/>
      </c>
    </row>
    <row r="47" spans="1:59" ht="19.149999999999999" customHeight="1" x14ac:dyDescent="0.2">
      <c r="A47" s="65">
        <f t="shared" si="0"/>
        <v>40</v>
      </c>
      <c r="B47" s="87">
        <v>40</v>
      </c>
      <c r="C47" s="87"/>
      <c r="D47" s="88"/>
      <c r="E47" s="88"/>
      <c r="F47" s="88"/>
      <c r="G47" s="69" t="str">
        <f>IF(ISNA(IF($C47&gt;0,(VLOOKUP($C47,[1]Engagés!$C$10:$K$509,3,FALSE))," ")),"",(IF($C47&gt;0,(VLOOKUP($C47,[1]Engagés!$C$10:$K$509,3,FALSE))," ")))</f>
        <v xml:space="preserve"> </v>
      </c>
      <c r="H47" s="70" t="e">
        <f t="shared" si="27"/>
        <v>#VALUE!</v>
      </c>
      <c r="I47" s="71" t="str">
        <f>IF(ISNA(IF($C47&gt;0,(VLOOKUP($C47,[1]Engagés!$C$10:$K$509,6,FALSE))," ")),"",(IF($C47&gt;0,(VLOOKUP($C47,[1]Engagés!$C$10:$K$509,6,FALSE))," ")))</f>
        <v xml:space="preserve"> </v>
      </c>
      <c r="J47" s="71" t="str">
        <f>IF(ISNA(IF($C47&gt;0,(VLOOKUP($C47,[1]Engagés!$C$10:$K$509,7,FALSE))," ")),"",(IF($C47&gt;0,(VLOOKUP($C47,[1]Engagés!$C$10:$K$509,7,FALSE))," ")))</f>
        <v xml:space="preserve"> </v>
      </c>
      <c r="K47" s="71" t="str">
        <f>IF(ISNA(IF($C47&gt;0,(VLOOKUP($C47,[1]Engagés!$C$10:$K$509,8,FALSE))," ")),"",(IF($C47&gt;0,(VLOOKUP($C47,[1]Engagés!$C$10:$K$509,8,FALSE))," ")))</f>
        <v xml:space="preserve"> </v>
      </c>
      <c r="L47" s="72" t="str">
        <f>IF(ISNA(IF($C47&gt;0,(VLOOKUP($C47,[1]Engagés!$C$10:$K$509,5,FALSE))," ")),"",(IF($C47&gt;0,(VLOOKUP($C47,[1]Engagés!$C$10:$K$509,5,FALSE))," ")))</f>
        <v xml:space="preserve"> </v>
      </c>
      <c r="M47" s="72" t="str">
        <f>IF(ISNA(IF($C47&gt;0,(VLOOKUP($C47,[1]Engagés!$C$10:$K$509,4,FALSE))," ")),"",(IF($C47&gt;0,(VLOOKUP($C47,[1]Engagés!$C$10:$K$509,4,FALSE))," ")))</f>
        <v xml:space="preserve"> </v>
      </c>
      <c r="N47" s="71" t="str">
        <f>IF(ISNA(IF($C47&gt;0,(VLOOKUP($C47,[1]Engagés!$C$10:$K$509,9,FALSE))," ")),"",(IF($C47&gt;0,(VLOOKUP($C47,[1]Engagés!$C$10:$K$509,9,FALSE))," ")))</f>
        <v xml:space="preserve"> </v>
      </c>
      <c r="O47" s="72" t="str">
        <f>IF(ISNA(IF($C47&gt;0,(VLOOKUP($C47,[1]Engagés!$C$10:$N$509,10,FALSE))," ")),"",(IF($C47&gt;0,(VLOOKUP($C47,[1]Engagés!$C$10:$N$509,10,FALSE))," ")))</f>
        <v xml:space="preserve"> </v>
      </c>
      <c r="P47" s="72" t="str">
        <f>IF(ISNA(IF($C47&gt;0,(VLOOKUP($C47,[1]Engagés!$C$10:$N$509,12,FALSE))," ")),"",(IF($C47&gt;0,(VLOOKUP($C47,[1]Engagés!$C$10:$N$509,12,FALSE))," ")))</f>
        <v xml:space="preserve"> </v>
      </c>
      <c r="Q47" s="72" t="str">
        <f>IF(ISNA(IF($C47&gt;0,(VLOOKUP($C47,[1]Engagés!$C$10:$N$509,11,FALSE))," ")),"",(IF($C47&gt;0,(VLOOKUP($C47,[1]Engagés!$C$10:$N$509,11,FALSE))," ")))</f>
        <v xml:space="preserve"> </v>
      </c>
      <c r="R47" s="74" t="str">
        <f t="shared" si="26"/>
        <v/>
      </c>
      <c r="S47" s="75" t="str">
        <f>IF(COUNTIF($K$8:$K47,$K47)&lt;2,$K47," ")</f>
        <v xml:space="preserve"> </v>
      </c>
      <c r="T47" s="75">
        <f t="shared" si="2"/>
        <v>40</v>
      </c>
      <c r="U47" s="76" t="str">
        <f t="shared" si="3"/>
        <v/>
      </c>
      <c r="V47" s="75" t="str">
        <f>IF(COUNTIF($K$8:$K47,$K47)&lt;3,$K47," ")</f>
        <v xml:space="preserve"> </v>
      </c>
      <c r="W47" s="75">
        <f t="shared" si="28"/>
        <v>40</v>
      </c>
      <c r="X47" s="75" t="str">
        <f t="shared" si="5"/>
        <v/>
      </c>
      <c r="Y47" s="18" t="str">
        <f t="shared" si="29"/>
        <v/>
      </c>
      <c r="Z47" s="18">
        <f t="shared" si="30"/>
        <v>1000</v>
      </c>
      <c r="AA47" s="18">
        <f t="shared" si="8"/>
        <v>1000</v>
      </c>
      <c r="AB47" s="75" t="str">
        <f>IF(COUNTIF($K$8:$K47,S47)&lt;4,$K47," ")</f>
        <v xml:space="preserve"> </v>
      </c>
      <c r="AC47" s="75">
        <f t="shared" si="31"/>
        <v>40</v>
      </c>
      <c r="AD47" s="75" t="str">
        <f t="shared" si="10"/>
        <v/>
      </c>
      <c r="AE47" s="18" t="str">
        <f t="shared" si="32"/>
        <v/>
      </c>
      <c r="AF47" s="18" t="str">
        <f t="shared" si="33"/>
        <v/>
      </c>
      <c r="AG47" s="75" t="str">
        <f t="shared" si="34"/>
        <v/>
      </c>
      <c r="AH47" s="75" t="str">
        <f t="shared" si="14"/>
        <v/>
      </c>
      <c r="AI47" s="77" t="str">
        <f t="shared" si="15"/>
        <v xml:space="preserve"> </v>
      </c>
      <c r="AJ47" s="78">
        <f t="shared" si="16"/>
        <v>40</v>
      </c>
      <c r="AK47" s="79">
        <v>10</v>
      </c>
      <c r="AL47" s="80" t="e">
        <f>#REF!</f>
        <v>#REF!</v>
      </c>
      <c r="AM47" s="81" t="e">
        <f t="shared" si="17"/>
        <v>#REF!</v>
      </c>
      <c r="AN47" s="82" t="e">
        <f t="shared" si="18"/>
        <v>#REF!</v>
      </c>
      <c r="AO47" s="81" t="e">
        <f t="shared" si="19"/>
        <v>#REF!</v>
      </c>
      <c r="AP47" s="82" t="e">
        <f t="shared" si="20"/>
        <v>#REF!</v>
      </c>
      <c r="AQ47" s="81" t="e">
        <f t="shared" si="21"/>
        <v>#REF!</v>
      </c>
      <c r="AR47" s="82" t="e">
        <f t="shared" si="22"/>
        <v>#REF!</v>
      </c>
      <c r="AS47" s="83" t="e">
        <f t="shared" si="35"/>
        <v>#REF!</v>
      </c>
      <c r="AT47" s="84" t="e">
        <f t="shared" si="36"/>
        <v>#REF!</v>
      </c>
      <c r="AW47" s="85" t="str">
        <f t="shared" si="25"/>
        <v/>
      </c>
    </row>
    <row r="48" spans="1:59" ht="19.149999999999999" customHeight="1" x14ac:dyDescent="0.2">
      <c r="A48" s="65">
        <f t="shared" si="0"/>
        <v>41</v>
      </c>
      <c r="B48" s="87">
        <v>41</v>
      </c>
      <c r="C48" s="87"/>
      <c r="D48" s="88"/>
      <c r="E48" s="88"/>
      <c r="F48" s="88"/>
      <c r="G48" s="69" t="str">
        <f>IF(ISNA(IF($C48&gt;0,(VLOOKUP($C48,[1]Engagés!$C$10:$K$509,3,FALSE))," ")),"",(IF($C48&gt;0,(VLOOKUP($C48,[1]Engagés!$C$10:$K$509,3,FALSE))," ")))</f>
        <v xml:space="preserve"> </v>
      </c>
      <c r="H48" s="70" t="e">
        <f t="shared" si="27"/>
        <v>#VALUE!</v>
      </c>
      <c r="I48" s="71" t="str">
        <f>IF(ISNA(IF($C48&gt;0,(VLOOKUP($C48,[1]Engagés!$C$10:$K$509,6,FALSE))," ")),"",(IF($C48&gt;0,(VLOOKUP($C48,[1]Engagés!$C$10:$K$509,6,FALSE))," ")))</f>
        <v xml:space="preserve"> </v>
      </c>
      <c r="J48" s="71" t="str">
        <f>IF(ISNA(IF($C48&gt;0,(VLOOKUP($C48,[1]Engagés!$C$10:$K$509,7,FALSE))," ")),"",(IF($C48&gt;0,(VLOOKUP($C48,[1]Engagés!$C$10:$K$509,7,FALSE))," ")))</f>
        <v xml:space="preserve"> </v>
      </c>
      <c r="K48" s="71" t="str">
        <f>IF(ISNA(IF($C48&gt;0,(VLOOKUP($C48,[1]Engagés!$C$10:$K$509,8,FALSE))," ")),"",(IF($C48&gt;0,(VLOOKUP($C48,[1]Engagés!$C$10:$K$509,8,FALSE))," ")))</f>
        <v xml:space="preserve"> </v>
      </c>
      <c r="L48" s="72" t="str">
        <f>IF(ISNA(IF($C48&gt;0,(VLOOKUP($C48,[1]Engagés!$C$10:$K$509,5,FALSE))," ")),"",(IF($C48&gt;0,(VLOOKUP($C48,[1]Engagés!$C$10:$K$509,5,FALSE))," ")))</f>
        <v xml:space="preserve"> </v>
      </c>
      <c r="M48" s="72" t="str">
        <f>IF(ISNA(IF($C48&gt;0,(VLOOKUP($C48,[1]Engagés!$C$10:$K$509,4,FALSE))," ")),"",(IF($C48&gt;0,(VLOOKUP($C48,[1]Engagés!$C$10:$K$509,4,FALSE))," ")))</f>
        <v xml:space="preserve"> </v>
      </c>
      <c r="N48" s="71" t="str">
        <f>IF(ISNA(IF($C48&gt;0,(VLOOKUP($C48,[1]Engagés!$C$10:$K$509,9,FALSE))," ")),"",(IF($C48&gt;0,(VLOOKUP($C48,[1]Engagés!$C$10:$K$509,9,FALSE))," ")))</f>
        <v xml:space="preserve"> </v>
      </c>
      <c r="O48" s="72" t="str">
        <f>IF(ISNA(IF($C48&gt;0,(VLOOKUP($C48,[1]Engagés!$C$10:$N$509,10,FALSE))," ")),"",(IF($C48&gt;0,(VLOOKUP($C48,[1]Engagés!$C$10:$N$509,10,FALSE))," ")))</f>
        <v xml:space="preserve"> </v>
      </c>
      <c r="P48" s="72" t="str">
        <f>IF(ISNA(IF($C48&gt;0,(VLOOKUP($C48,[1]Engagés!$C$10:$N$509,12,FALSE))," ")),"",(IF($C48&gt;0,(VLOOKUP($C48,[1]Engagés!$C$10:$N$509,12,FALSE))," ")))</f>
        <v xml:space="preserve"> </v>
      </c>
      <c r="Q48" s="72" t="str">
        <f>IF(ISNA(IF($C48&gt;0,(VLOOKUP($C48,[1]Engagés!$C$10:$N$509,11,FALSE))," ")),"",(IF($C48&gt;0,(VLOOKUP($C48,[1]Engagés!$C$10:$N$509,11,FALSE))," ")))</f>
        <v xml:space="preserve"> </v>
      </c>
      <c r="R48" s="74" t="str">
        <f t="shared" si="26"/>
        <v/>
      </c>
      <c r="S48" s="75" t="str">
        <f>IF(COUNTIF($K$8:$K48,$K48)&lt;2,$K48," ")</f>
        <v xml:space="preserve"> </v>
      </c>
      <c r="T48" s="75">
        <f t="shared" si="2"/>
        <v>41</v>
      </c>
      <c r="U48" s="76" t="str">
        <f t="shared" si="3"/>
        <v/>
      </c>
      <c r="V48" s="75" t="str">
        <f>IF(COUNTIF($K$8:$K48,$K48)&lt;3,$K48," ")</f>
        <v xml:space="preserve"> </v>
      </c>
      <c r="W48" s="75">
        <f t="shared" si="28"/>
        <v>41</v>
      </c>
      <c r="X48" s="75" t="str">
        <f t="shared" si="5"/>
        <v/>
      </c>
      <c r="Y48" s="18" t="str">
        <f t="shared" si="29"/>
        <v/>
      </c>
      <c r="Z48" s="18">
        <f t="shared" si="30"/>
        <v>1000</v>
      </c>
      <c r="AA48" s="18">
        <f t="shared" si="8"/>
        <v>1000</v>
      </c>
      <c r="AB48" s="75" t="str">
        <f>IF(COUNTIF($K$8:$K48,S48)&lt;4,$K48," ")</f>
        <v xml:space="preserve"> </v>
      </c>
      <c r="AC48" s="75">
        <f t="shared" si="31"/>
        <v>41</v>
      </c>
      <c r="AD48" s="75" t="str">
        <f t="shared" si="10"/>
        <v/>
      </c>
      <c r="AE48" s="18" t="str">
        <f t="shared" si="32"/>
        <v/>
      </c>
      <c r="AF48" s="18" t="str">
        <f t="shared" si="33"/>
        <v/>
      </c>
      <c r="AG48" s="75" t="str">
        <f t="shared" si="34"/>
        <v/>
      </c>
      <c r="AH48" s="75" t="str">
        <f t="shared" si="14"/>
        <v/>
      </c>
      <c r="AI48" s="77" t="str">
        <f t="shared" si="15"/>
        <v xml:space="preserve"> </v>
      </c>
      <c r="AJ48" s="78">
        <f t="shared" si="16"/>
        <v>41</v>
      </c>
      <c r="AK48" s="79">
        <v>10</v>
      </c>
      <c r="AL48" s="80" t="e">
        <f>#REF!</f>
        <v>#REF!</v>
      </c>
      <c r="AM48" s="81" t="e">
        <f t="shared" si="17"/>
        <v>#REF!</v>
      </c>
      <c r="AN48" s="82" t="e">
        <f t="shared" si="18"/>
        <v>#REF!</v>
      </c>
      <c r="AO48" s="81" t="e">
        <f t="shared" si="19"/>
        <v>#REF!</v>
      </c>
      <c r="AP48" s="82" t="e">
        <f t="shared" si="20"/>
        <v>#REF!</v>
      </c>
      <c r="AQ48" s="81" t="e">
        <f t="shared" si="21"/>
        <v>#REF!</v>
      </c>
      <c r="AR48" s="82" t="e">
        <f t="shared" si="22"/>
        <v>#REF!</v>
      </c>
      <c r="AS48" s="83" t="e">
        <f t="shared" si="35"/>
        <v>#REF!</v>
      </c>
      <c r="AT48" s="84" t="e">
        <f t="shared" si="36"/>
        <v>#REF!</v>
      </c>
      <c r="AW48" s="85" t="str">
        <f t="shared" si="25"/>
        <v/>
      </c>
    </row>
    <row r="49" spans="1:49" ht="19.149999999999999" customHeight="1" x14ac:dyDescent="0.2">
      <c r="A49" s="65">
        <f t="shared" si="0"/>
        <v>42</v>
      </c>
      <c r="B49" s="87">
        <v>42</v>
      </c>
      <c r="C49" s="87"/>
      <c r="D49" s="88"/>
      <c r="E49" s="88"/>
      <c r="F49" s="88"/>
      <c r="G49" s="69" t="str">
        <f>IF(ISNA(IF($C49&gt;0,(VLOOKUP($C49,[1]Engagés!$C$10:$K$509,3,FALSE))," ")),"",(IF($C49&gt;0,(VLOOKUP($C49,[1]Engagés!$C$10:$K$509,3,FALSE))," ")))</f>
        <v xml:space="preserve"> </v>
      </c>
      <c r="H49" s="70" t="e">
        <f t="shared" si="27"/>
        <v>#VALUE!</v>
      </c>
      <c r="I49" s="71" t="str">
        <f>IF(ISNA(IF($C49&gt;0,(VLOOKUP($C49,[1]Engagés!$C$10:$K$509,6,FALSE))," ")),"",(IF($C49&gt;0,(VLOOKUP($C49,[1]Engagés!$C$10:$K$509,6,FALSE))," ")))</f>
        <v xml:space="preserve"> </v>
      </c>
      <c r="J49" s="71" t="str">
        <f>IF(ISNA(IF($C49&gt;0,(VLOOKUP($C49,[1]Engagés!$C$10:$K$509,7,FALSE))," ")),"",(IF($C49&gt;0,(VLOOKUP($C49,[1]Engagés!$C$10:$K$509,7,FALSE))," ")))</f>
        <v xml:space="preserve"> </v>
      </c>
      <c r="K49" s="71" t="str">
        <f>IF(ISNA(IF($C49&gt;0,(VLOOKUP($C49,[1]Engagés!$C$10:$K$509,8,FALSE))," ")),"",(IF($C49&gt;0,(VLOOKUP($C49,[1]Engagés!$C$10:$K$509,8,FALSE))," ")))</f>
        <v xml:space="preserve"> </v>
      </c>
      <c r="L49" s="72" t="str">
        <f>IF(ISNA(IF($C49&gt;0,(VLOOKUP($C49,[1]Engagés!$C$10:$K$509,5,FALSE))," ")),"",(IF($C49&gt;0,(VLOOKUP($C49,[1]Engagés!$C$10:$K$509,5,FALSE))," ")))</f>
        <v xml:space="preserve"> </v>
      </c>
      <c r="M49" s="72" t="str">
        <f>IF(ISNA(IF($C49&gt;0,(VLOOKUP($C49,[1]Engagés!$C$10:$K$509,4,FALSE))," ")),"",(IF($C49&gt;0,(VLOOKUP($C49,[1]Engagés!$C$10:$K$509,4,FALSE))," ")))</f>
        <v xml:space="preserve"> </v>
      </c>
      <c r="N49" s="71" t="str">
        <f>IF(ISNA(IF($C49&gt;0,(VLOOKUP($C49,[1]Engagés!$C$10:$K$509,9,FALSE))," ")),"",(IF($C49&gt;0,(VLOOKUP($C49,[1]Engagés!$C$10:$K$509,9,FALSE))," ")))</f>
        <v xml:space="preserve"> </v>
      </c>
      <c r="O49" s="72" t="str">
        <f>IF(ISNA(IF($C49&gt;0,(VLOOKUP($C49,[1]Engagés!$C$10:$N$509,10,FALSE))," ")),"",(IF($C49&gt;0,(VLOOKUP($C49,[1]Engagés!$C$10:$N$509,10,FALSE))," ")))</f>
        <v xml:space="preserve"> </v>
      </c>
      <c r="P49" s="72" t="str">
        <f>IF(ISNA(IF($C49&gt;0,(VLOOKUP($C49,[1]Engagés!$C$10:$N$509,12,FALSE))," ")),"",(IF($C49&gt;0,(VLOOKUP($C49,[1]Engagés!$C$10:$N$509,12,FALSE))," ")))</f>
        <v xml:space="preserve"> </v>
      </c>
      <c r="Q49" s="72" t="str">
        <f>IF(ISNA(IF($C49&gt;0,(VLOOKUP($C49,[1]Engagés!$C$10:$N$509,11,FALSE))," ")),"",(IF($C49&gt;0,(VLOOKUP($C49,[1]Engagés!$C$10:$N$509,11,FALSE))," ")))</f>
        <v xml:space="preserve"> </v>
      </c>
      <c r="R49" s="74" t="str">
        <f t="shared" si="26"/>
        <v/>
      </c>
      <c r="S49" s="75" t="str">
        <f>IF(COUNTIF($K$8:$K49,$K49)&lt;2,$K49," ")</f>
        <v xml:space="preserve"> </v>
      </c>
      <c r="T49" s="75">
        <f t="shared" si="2"/>
        <v>42</v>
      </c>
      <c r="U49" s="76" t="str">
        <f t="shared" si="3"/>
        <v/>
      </c>
      <c r="V49" s="75" t="str">
        <f>IF(COUNTIF($K$8:$K49,$K49)&lt;3,$K49," ")</f>
        <v xml:space="preserve"> </v>
      </c>
      <c r="W49" s="75">
        <f t="shared" si="28"/>
        <v>42</v>
      </c>
      <c r="X49" s="75" t="str">
        <f t="shared" si="5"/>
        <v/>
      </c>
      <c r="Y49" s="18" t="str">
        <f t="shared" si="29"/>
        <v/>
      </c>
      <c r="Z49" s="18">
        <f t="shared" si="30"/>
        <v>1000</v>
      </c>
      <c r="AA49" s="18">
        <f t="shared" si="8"/>
        <v>1000</v>
      </c>
      <c r="AB49" s="75" t="str">
        <f>IF(COUNTIF($K$8:$K49,S49)&lt;4,$K49," ")</f>
        <v xml:space="preserve"> </v>
      </c>
      <c r="AC49" s="75">
        <f t="shared" si="31"/>
        <v>42</v>
      </c>
      <c r="AD49" s="75" t="str">
        <f t="shared" si="10"/>
        <v/>
      </c>
      <c r="AE49" s="18" t="str">
        <f t="shared" si="32"/>
        <v/>
      </c>
      <c r="AF49" s="18" t="str">
        <f t="shared" si="33"/>
        <v/>
      </c>
      <c r="AG49" s="75" t="str">
        <f t="shared" si="34"/>
        <v/>
      </c>
      <c r="AH49" s="75" t="str">
        <f t="shared" si="14"/>
        <v/>
      </c>
      <c r="AI49" s="77" t="str">
        <f t="shared" si="15"/>
        <v xml:space="preserve"> </v>
      </c>
      <c r="AJ49" s="78">
        <f t="shared" si="16"/>
        <v>42</v>
      </c>
      <c r="AK49" s="79">
        <v>10</v>
      </c>
      <c r="AL49" s="80" t="e">
        <f>#REF!</f>
        <v>#REF!</v>
      </c>
      <c r="AM49" s="81" t="e">
        <f t="shared" si="17"/>
        <v>#REF!</v>
      </c>
      <c r="AN49" s="82" t="e">
        <f t="shared" si="18"/>
        <v>#REF!</v>
      </c>
      <c r="AO49" s="81" t="e">
        <f t="shared" si="19"/>
        <v>#REF!</v>
      </c>
      <c r="AP49" s="82" t="e">
        <f t="shared" si="20"/>
        <v>#REF!</v>
      </c>
      <c r="AQ49" s="81" t="e">
        <f t="shared" si="21"/>
        <v>#REF!</v>
      </c>
      <c r="AR49" s="82" t="e">
        <f t="shared" si="22"/>
        <v>#REF!</v>
      </c>
      <c r="AS49" s="83" t="e">
        <f t="shared" si="35"/>
        <v>#REF!</v>
      </c>
      <c r="AT49" s="84" t="e">
        <f t="shared" si="36"/>
        <v>#REF!</v>
      </c>
      <c r="AW49" s="85" t="str">
        <f t="shared" si="25"/>
        <v/>
      </c>
    </row>
    <row r="50" spans="1:49" ht="19.149999999999999" customHeight="1" x14ac:dyDescent="0.2">
      <c r="A50" s="65">
        <f t="shared" si="0"/>
        <v>43</v>
      </c>
      <c r="B50" s="87">
        <v>43</v>
      </c>
      <c r="C50" s="87"/>
      <c r="D50" s="88"/>
      <c r="E50" s="88"/>
      <c r="F50" s="88"/>
      <c r="G50" s="69" t="str">
        <f>IF(ISNA(IF($C50&gt;0,(VLOOKUP($C50,[1]Engagés!$C$10:$K$509,3,FALSE))," ")),"",(IF($C50&gt;0,(VLOOKUP($C50,[1]Engagés!$C$10:$K$509,3,FALSE))," ")))</f>
        <v xml:space="preserve"> </v>
      </c>
      <c r="H50" s="70" t="e">
        <f t="shared" si="27"/>
        <v>#VALUE!</v>
      </c>
      <c r="I50" s="71" t="str">
        <f>IF(ISNA(IF($C50&gt;0,(VLOOKUP($C50,[1]Engagés!$C$10:$K$509,6,FALSE))," ")),"",(IF($C50&gt;0,(VLOOKUP($C50,[1]Engagés!$C$10:$K$509,6,FALSE))," ")))</f>
        <v xml:space="preserve"> </v>
      </c>
      <c r="J50" s="71" t="str">
        <f>IF(ISNA(IF($C50&gt;0,(VLOOKUP($C50,[1]Engagés!$C$10:$K$509,7,FALSE))," ")),"",(IF($C50&gt;0,(VLOOKUP($C50,[1]Engagés!$C$10:$K$509,7,FALSE))," ")))</f>
        <v xml:space="preserve"> </v>
      </c>
      <c r="K50" s="71" t="str">
        <f>IF(ISNA(IF($C50&gt;0,(VLOOKUP($C50,[1]Engagés!$C$10:$K$509,8,FALSE))," ")),"",(IF($C50&gt;0,(VLOOKUP($C50,[1]Engagés!$C$10:$K$509,8,FALSE))," ")))</f>
        <v xml:space="preserve"> </v>
      </c>
      <c r="L50" s="72" t="str">
        <f>IF(ISNA(IF($C50&gt;0,(VLOOKUP($C50,[1]Engagés!$C$10:$K$509,5,FALSE))," ")),"",(IF($C50&gt;0,(VLOOKUP($C50,[1]Engagés!$C$10:$K$509,5,FALSE))," ")))</f>
        <v xml:space="preserve"> </v>
      </c>
      <c r="M50" s="72" t="str">
        <f>IF(ISNA(IF($C50&gt;0,(VLOOKUP($C50,[1]Engagés!$C$10:$K$509,4,FALSE))," ")),"",(IF($C50&gt;0,(VLOOKUP($C50,[1]Engagés!$C$10:$K$509,4,FALSE))," ")))</f>
        <v xml:space="preserve"> </v>
      </c>
      <c r="N50" s="71" t="str">
        <f>IF(ISNA(IF($C50&gt;0,(VLOOKUP($C50,[1]Engagés!$C$10:$K$509,9,FALSE))," ")),"",(IF($C50&gt;0,(VLOOKUP($C50,[1]Engagés!$C$10:$K$509,9,FALSE))," ")))</f>
        <v xml:space="preserve"> </v>
      </c>
      <c r="O50" s="72" t="str">
        <f>IF(ISNA(IF($C50&gt;0,(VLOOKUP($C50,[1]Engagés!$C$10:$N$509,10,FALSE))," ")),"",(IF($C50&gt;0,(VLOOKUP($C50,[1]Engagés!$C$10:$N$509,10,FALSE))," ")))</f>
        <v xml:space="preserve"> </v>
      </c>
      <c r="P50" s="72" t="str">
        <f>IF(ISNA(IF($C50&gt;0,(VLOOKUP($C50,[1]Engagés!$C$10:$N$509,12,FALSE))," ")),"",(IF($C50&gt;0,(VLOOKUP($C50,[1]Engagés!$C$10:$N$509,12,FALSE))," ")))</f>
        <v xml:space="preserve"> </v>
      </c>
      <c r="Q50" s="72" t="str">
        <f>IF(ISNA(IF($C50&gt;0,(VLOOKUP($C50,[1]Engagés!$C$10:$N$509,11,FALSE))," ")),"",(IF($C50&gt;0,(VLOOKUP($C50,[1]Engagés!$C$10:$N$509,11,FALSE))," ")))</f>
        <v xml:space="preserve"> </v>
      </c>
      <c r="R50" s="74" t="str">
        <f t="shared" si="26"/>
        <v/>
      </c>
      <c r="S50" s="75" t="str">
        <f>IF(COUNTIF($K$8:$K50,$K50)&lt;2,$K50," ")</f>
        <v xml:space="preserve"> </v>
      </c>
      <c r="T50" s="75">
        <f t="shared" si="2"/>
        <v>43</v>
      </c>
      <c r="U50" s="76" t="str">
        <f t="shared" si="3"/>
        <v/>
      </c>
      <c r="V50" s="75" t="str">
        <f>IF(COUNTIF($K$8:$K50,$K50)&lt;3,$K50," ")</f>
        <v xml:space="preserve"> </v>
      </c>
      <c r="W50" s="75">
        <f t="shared" si="28"/>
        <v>43</v>
      </c>
      <c r="X50" s="75" t="str">
        <f t="shared" si="5"/>
        <v/>
      </c>
      <c r="Y50" s="18" t="str">
        <f t="shared" si="29"/>
        <v/>
      </c>
      <c r="Z50" s="18">
        <f t="shared" si="30"/>
        <v>1000</v>
      </c>
      <c r="AA50" s="18">
        <f t="shared" si="8"/>
        <v>1000</v>
      </c>
      <c r="AB50" s="75" t="str">
        <f>IF(COUNTIF($K$8:$K50,S50)&lt;4,$K50," ")</f>
        <v xml:space="preserve"> </v>
      </c>
      <c r="AC50" s="75">
        <f t="shared" si="31"/>
        <v>43</v>
      </c>
      <c r="AD50" s="75" t="str">
        <f t="shared" si="10"/>
        <v/>
      </c>
      <c r="AE50" s="18" t="str">
        <f t="shared" si="32"/>
        <v/>
      </c>
      <c r="AF50" s="18" t="str">
        <f t="shared" si="33"/>
        <v/>
      </c>
      <c r="AG50" s="75" t="str">
        <f t="shared" si="34"/>
        <v/>
      </c>
      <c r="AH50" s="75" t="str">
        <f t="shared" si="14"/>
        <v/>
      </c>
      <c r="AI50" s="77" t="str">
        <f t="shared" si="15"/>
        <v xml:space="preserve"> </v>
      </c>
      <c r="AJ50" s="78">
        <f t="shared" si="16"/>
        <v>43</v>
      </c>
      <c r="AK50" s="79">
        <v>10</v>
      </c>
      <c r="AL50" s="80" t="e">
        <f>#REF!</f>
        <v>#REF!</v>
      </c>
      <c r="AM50" s="81" t="e">
        <f t="shared" si="17"/>
        <v>#REF!</v>
      </c>
      <c r="AN50" s="82" t="e">
        <f t="shared" si="18"/>
        <v>#REF!</v>
      </c>
      <c r="AO50" s="81" t="e">
        <f t="shared" si="19"/>
        <v>#REF!</v>
      </c>
      <c r="AP50" s="82" t="e">
        <f t="shared" si="20"/>
        <v>#REF!</v>
      </c>
      <c r="AQ50" s="81" t="e">
        <f t="shared" si="21"/>
        <v>#REF!</v>
      </c>
      <c r="AR50" s="82" t="e">
        <f t="shared" si="22"/>
        <v>#REF!</v>
      </c>
      <c r="AS50" s="83" t="e">
        <f t="shared" si="35"/>
        <v>#REF!</v>
      </c>
      <c r="AT50" s="84" t="e">
        <f t="shared" si="36"/>
        <v>#REF!</v>
      </c>
      <c r="AW50" s="85" t="str">
        <f t="shared" si="25"/>
        <v/>
      </c>
    </row>
    <row r="51" spans="1:49" ht="19.149999999999999" customHeight="1" x14ac:dyDescent="0.2">
      <c r="A51" s="65">
        <f t="shared" si="0"/>
        <v>44</v>
      </c>
      <c r="B51" s="87">
        <v>44</v>
      </c>
      <c r="C51" s="87"/>
      <c r="D51" s="88"/>
      <c r="E51" s="88"/>
      <c r="F51" s="88"/>
      <c r="G51" s="69" t="str">
        <f>IF(ISNA(IF($C51&gt;0,(VLOOKUP($C51,[1]Engagés!$C$10:$K$509,3,FALSE))," ")),"",(IF($C51&gt;0,(VLOOKUP($C51,[1]Engagés!$C$10:$K$509,3,FALSE))," ")))</f>
        <v xml:space="preserve"> </v>
      </c>
      <c r="H51" s="70" t="e">
        <f t="shared" si="27"/>
        <v>#VALUE!</v>
      </c>
      <c r="I51" s="71" t="str">
        <f>IF(ISNA(IF($C51&gt;0,(VLOOKUP($C51,[1]Engagés!$C$10:$K$509,6,FALSE))," ")),"",(IF($C51&gt;0,(VLOOKUP($C51,[1]Engagés!$C$10:$K$509,6,FALSE))," ")))</f>
        <v xml:space="preserve"> </v>
      </c>
      <c r="J51" s="71" t="str">
        <f>IF(ISNA(IF($C51&gt;0,(VLOOKUP($C51,[1]Engagés!$C$10:$K$509,7,FALSE))," ")),"",(IF($C51&gt;0,(VLOOKUP($C51,[1]Engagés!$C$10:$K$509,7,FALSE))," ")))</f>
        <v xml:space="preserve"> </v>
      </c>
      <c r="K51" s="71" t="str">
        <f>IF(ISNA(IF($C51&gt;0,(VLOOKUP($C51,[1]Engagés!$C$10:$K$509,8,FALSE))," ")),"",(IF($C51&gt;0,(VLOOKUP($C51,[1]Engagés!$C$10:$K$509,8,FALSE))," ")))</f>
        <v xml:space="preserve"> </v>
      </c>
      <c r="L51" s="72" t="str">
        <f>IF(ISNA(IF($C51&gt;0,(VLOOKUP($C51,[1]Engagés!$C$10:$K$509,5,FALSE))," ")),"",(IF($C51&gt;0,(VLOOKUP($C51,[1]Engagés!$C$10:$K$509,5,FALSE))," ")))</f>
        <v xml:space="preserve"> </v>
      </c>
      <c r="M51" s="72" t="str">
        <f>IF(ISNA(IF($C51&gt;0,(VLOOKUP($C51,[1]Engagés!$C$10:$K$509,4,FALSE))," ")),"",(IF($C51&gt;0,(VLOOKUP($C51,[1]Engagés!$C$10:$K$509,4,FALSE))," ")))</f>
        <v xml:space="preserve"> </v>
      </c>
      <c r="N51" s="71" t="str">
        <f>IF(ISNA(IF($C51&gt;0,(VLOOKUP($C51,[1]Engagés!$C$10:$K$509,9,FALSE))," ")),"",(IF($C51&gt;0,(VLOOKUP($C51,[1]Engagés!$C$10:$K$509,9,FALSE))," ")))</f>
        <v xml:space="preserve"> </v>
      </c>
      <c r="O51" s="72" t="str">
        <f>IF(ISNA(IF($C51&gt;0,(VLOOKUP($C51,[1]Engagés!$C$10:$N$509,10,FALSE))," ")),"",(IF($C51&gt;0,(VLOOKUP($C51,[1]Engagés!$C$10:$N$509,10,FALSE))," ")))</f>
        <v xml:space="preserve"> </v>
      </c>
      <c r="P51" s="72" t="str">
        <f>IF(ISNA(IF($C51&gt;0,(VLOOKUP($C51,[1]Engagés!$C$10:$N$509,12,FALSE))," ")),"",(IF($C51&gt;0,(VLOOKUP($C51,[1]Engagés!$C$10:$N$509,12,FALSE))," ")))</f>
        <v xml:space="preserve"> </v>
      </c>
      <c r="Q51" s="72" t="str">
        <f>IF(ISNA(IF($C51&gt;0,(VLOOKUP($C51,[1]Engagés!$C$10:$N$509,11,FALSE))," ")),"",(IF($C51&gt;0,(VLOOKUP($C51,[1]Engagés!$C$10:$N$509,11,FALSE))," ")))</f>
        <v xml:space="preserve"> </v>
      </c>
      <c r="R51" s="74" t="str">
        <f t="shared" si="26"/>
        <v/>
      </c>
      <c r="S51" s="75" t="str">
        <f>IF(COUNTIF($K$8:$K51,$K51)&lt;2,$K51," ")</f>
        <v xml:space="preserve"> </v>
      </c>
      <c r="T51" s="75">
        <f t="shared" si="2"/>
        <v>44</v>
      </c>
      <c r="U51" s="76" t="str">
        <f t="shared" si="3"/>
        <v/>
      </c>
      <c r="V51" s="75" t="str">
        <f>IF(COUNTIF($K$8:$K51,$K51)&lt;3,$K51," ")</f>
        <v xml:space="preserve"> </v>
      </c>
      <c r="W51" s="75">
        <f t="shared" si="28"/>
        <v>44</v>
      </c>
      <c r="X51" s="75" t="str">
        <f t="shared" si="5"/>
        <v/>
      </c>
      <c r="Y51" s="18" t="str">
        <f t="shared" si="29"/>
        <v/>
      </c>
      <c r="Z51" s="18">
        <f t="shared" si="30"/>
        <v>1000</v>
      </c>
      <c r="AA51" s="18">
        <f t="shared" si="8"/>
        <v>1000</v>
      </c>
      <c r="AB51" s="75" t="str">
        <f>IF(COUNTIF($K$8:$K51,S51)&lt;4,$K51," ")</f>
        <v xml:space="preserve"> </v>
      </c>
      <c r="AC51" s="75">
        <f t="shared" si="31"/>
        <v>44</v>
      </c>
      <c r="AD51" s="75" t="str">
        <f t="shared" si="10"/>
        <v/>
      </c>
      <c r="AE51" s="18" t="str">
        <f t="shared" si="32"/>
        <v/>
      </c>
      <c r="AF51" s="18" t="str">
        <f t="shared" si="33"/>
        <v/>
      </c>
      <c r="AG51" s="75" t="str">
        <f t="shared" si="34"/>
        <v/>
      </c>
      <c r="AH51" s="75" t="str">
        <f t="shared" si="14"/>
        <v/>
      </c>
      <c r="AI51" s="77" t="str">
        <f t="shared" si="15"/>
        <v xml:space="preserve"> </v>
      </c>
      <c r="AJ51" s="78">
        <f t="shared" si="16"/>
        <v>44</v>
      </c>
      <c r="AK51" s="79">
        <v>10</v>
      </c>
      <c r="AL51" s="80" t="e">
        <f>#REF!</f>
        <v>#REF!</v>
      </c>
      <c r="AM51" s="81" t="e">
        <f t="shared" si="17"/>
        <v>#REF!</v>
      </c>
      <c r="AN51" s="82" t="e">
        <f t="shared" si="18"/>
        <v>#REF!</v>
      </c>
      <c r="AO51" s="81" t="e">
        <f t="shared" si="19"/>
        <v>#REF!</v>
      </c>
      <c r="AP51" s="82" t="e">
        <f t="shared" si="20"/>
        <v>#REF!</v>
      </c>
      <c r="AQ51" s="81" t="e">
        <f t="shared" si="21"/>
        <v>#REF!</v>
      </c>
      <c r="AR51" s="82" t="e">
        <f t="shared" si="22"/>
        <v>#REF!</v>
      </c>
      <c r="AS51" s="83" t="e">
        <f t="shared" si="35"/>
        <v>#REF!</v>
      </c>
      <c r="AT51" s="84" t="e">
        <f t="shared" si="36"/>
        <v>#REF!</v>
      </c>
      <c r="AW51" s="85" t="str">
        <f t="shared" si="25"/>
        <v/>
      </c>
    </row>
    <row r="52" spans="1:49" ht="19.149999999999999" customHeight="1" x14ac:dyDescent="0.2">
      <c r="A52" s="65">
        <f t="shared" si="0"/>
        <v>45</v>
      </c>
      <c r="B52" s="87">
        <v>45</v>
      </c>
      <c r="C52" s="87"/>
      <c r="D52" s="88"/>
      <c r="E52" s="88"/>
      <c r="F52" s="88"/>
      <c r="G52" s="69" t="str">
        <f>IF(ISNA(IF($C52&gt;0,(VLOOKUP($C52,[1]Engagés!$C$10:$K$509,3,FALSE))," ")),"",(IF($C52&gt;0,(VLOOKUP($C52,[1]Engagés!$C$10:$K$509,3,FALSE))," ")))</f>
        <v xml:space="preserve"> </v>
      </c>
      <c r="H52" s="70" t="e">
        <f t="shared" si="27"/>
        <v>#VALUE!</v>
      </c>
      <c r="I52" s="71" t="str">
        <f>IF(ISNA(IF($C52&gt;0,(VLOOKUP($C52,[1]Engagés!$C$10:$K$509,6,FALSE))," ")),"",(IF($C52&gt;0,(VLOOKUP($C52,[1]Engagés!$C$10:$K$509,6,FALSE))," ")))</f>
        <v xml:space="preserve"> </v>
      </c>
      <c r="J52" s="71" t="str">
        <f>IF(ISNA(IF($C52&gt;0,(VLOOKUP($C52,[1]Engagés!$C$10:$K$509,7,FALSE))," ")),"",(IF($C52&gt;0,(VLOOKUP($C52,[1]Engagés!$C$10:$K$509,7,FALSE))," ")))</f>
        <v xml:space="preserve"> </v>
      </c>
      <c r="K52" s="71" t="str">
        <f>IF(ISNA(IF($C52&gt;0,(VLOOKUP($C52,[1]Engagés!$C$10:$K$509,8,FALSE))," ")),"",(IF($C52&gt;0,(VLOOKUP($C52,[1]Engagés!$C$10:$K$509,8,FALSE))," ")))</f>
        <v xml:space="preserve"> </v>
      </c>
      <c r="L52" s="72" t="str">
        <f>IF(ISNA(IF($C52&gt;0,(VLOOKUP($C52,[1]Engagés!$C$10:$K$509,5,FALSE))," ")),"",(IF($C52&gt;0,(VLOOKUP($C52,[1]Engagés!$C$10:$K$509,5,FALSE))," ")))</f>
        <v xml:space="preserve"> </v>
      </c>
      <c r="M52" s="72" t="str">
        <f>IF(ISNA(IF($C52&gt;0,(VLOOKUP($C52,[1]Engagés!$C$10:$K$509,4,FALSE))," ")),"",(IF($C52&gt;0,(VLOOKUP($C52,[1]Engagés!$C$10:$K$509,4,FALSE))," ")))</f>
        <v xml:space="preserve"> </v>
      </c>
      <c r="N52" s="71" t="str">
        <f>IF(ISNA(IF($C52&gt;0,(VLOOKUP($C52,[1]Engagés!$C$10:$K$509,9,FALSE))," ")),"",(IF($C52&gt;0,(VLOOKUP($C52,[1]Engagés!$C$10:$K$509,9,FALSE))," ")))</f>
        <v xml:space="preserve"> </v>
      </c>
      <c r="O52" s="72" t="str">
        <f>IF(ISNA(IF($C52&gt;0,(VLOOKUP($C52,[1]Engagés!$C$10:$N$509,10,FALSE))," ")),"",(IF($C52&gt;0,(VLOOKUP($C52,[1]Engagés!$C$10:$N$509,10,FALSE))," ")))</f>
        <v xml:space="preserve"> </v>
      </c>
      <c r="P52" s="72" t="str">
        <f>IF(ISNA(IF($C52&gt;0,(VLOOKUP($C52,[1]Engagés!$C$10:$N$509,12,FALSE))," ")),"",(IF($C52&gt;0,(VLOOKUP($C52,[1]Engagés!$C$10:$N$509,12,FALSE))," ")))</f>
        <v xml:space="preserve"> </v>
      </c>
      <c r="Q52" s="72" t="str">
        <f>IF(ISNA(IF($C52&gt;0,(VLOOKUP($C52,[1]Engagés!$C$10:$N$509,11,FALSE))," ")),"",(IF($C52&gt;0,(VLOOKUP($C52,[1]Engagés!$C$10:$N$509,11,FALSE))," ")))</f>
        <v xml:space="preserve"> </v>
      </c>
      <c r="R52" s="74" t="str">
        <f t="shared" si="26"/>
        <v/>
      </c>
      <c r="S52" s="75" t="str">
        <f>IF(COUNTIF($K$8:$K52,$K52)&lt;2,$K52," ")</f>
        <v xml:space="preserve"> </v>
      </c>
      <c r="T52" s="75">
        <f t="shared" si="2"/>
        <v>45</v>
      </c>
      <c r="U52" s="76" t="str">
        <f t="shared" si="3"/>
        <v/>
      </c>
      <c r="V52" s="75" t="str">
        <f>IF(COUNTIF($K$8:$K52,$K52)&lt;3,$K52," ")</f>
        <v xml:space="preserve"> </v>
      </c>
      <c r="W52" s="75">
        <f t="shared" si="28"/>
        <v>45</v>
      </c>
      <c r="X52" s="75" t="str">
        <f t="shared" si="5"/>
        <v/>
      </c>
      <c r="Y52" s="18" t="str">
        <f t="shared" si="29"/>
        <v/>
      </c>
      <c r="Z52" s="18">
        <f t="shared" si="30"/>
        <v>1000</v>
      </c>
      <c r="AA52" s="18">
        <f t="shared" si="8"/>
        <v>1000</v>
      </c>
      <c r="AB52" s="75" t="str">
        <f>IF(COUNTIF($K$8:$K52,S52)&lt;4,$K52," ")</f>
        <v xml:space="preserve"> </v>
      </c>
      <c r="AC52" s="75">
        <f t="shared" si="31"/>
        <v>45</v>
      </c>
      <c r="AD52" s="75" t="str">
        <f t="shared" si="10"/>
        <v/>
      </c>
      <c r="AE52" s="18" t="str">
        <f t="shared" si="32"/>
        <v/>
      </c>
      <c r="AF52" s="18" t="str">
        <f t="shared" si="33"/>
        <v/>
      </c>
      <c r="AG52" s="75" t="str">
        <f t="shared" si="34"/>
        <v/>
      </c>
      <c r="AH52" s="75" t="str">
        <f t="shared" si="14"/>
        <v/>
      </c>
      <c r="AI52" s="77" t="str">
        <f t="shared" si="15"/>
        <v xml:space="preserve"> </v>
      </c>
      <c r="AJ52" s="78">
        <f t="shared" si="16"/>
        <v>45</v>
      </c>
      <c r="AK52" s="79">
        <v>10</v>
      </c>
      <c r="AL52" s="80" t="e">
        <f>#REF!</f>
        <v>#REF!</v>
      </c>
      <c r="AM52" s="81" t="e">
        <f t="shared" si="17"/>
        <v>#REF!</v>
      </c>
      <c r="AN52" s="82" t="e">
        <f t="shared" si="18"/>
        <v>#REF!</v>
      </c>
      <c r="AO52" s="81" t="e">
        <f t="shared" si="19"/>
        <v>#REF!</v>
      </c>
      <c r="AP52" s="82" t="e">
        <f t="shared" si="20"/>
        <v>#REF!</v>
      </c>
      <c r="AQ52" s="81" t="e">
        <f t="shared" si="21"/>
        <v>#REF!</v>
      </c>
      <c r="AR52" s="82" t="e">
        <f t="shared" si="22"/>
        <v>#REF!</v>
      </c>
      <c r="AS52" s="83" t="e">
        <f t="shared" si="35"/>
        <v>#REF!</v>
      </c>
      <c r="AT52" s="84" t="e">
        <f t="shared" si="36"/>
        <v>#REF!</v>
      </c>
      <c r="AW52" s="85" t="str">
        <f t="shared" si="25"/>
        <v/>
      </c>
    </row>
    <row r="53" spans="1:49" ht="19.149999999999999" customHeight="1" x14ac:dyDescent="0.2">
      <c r="A53" s="65">
        <f t="shared" si="0"/>
        <v>46</v>
      </c>
      <c r="B53" s="87">
        <v>46</v>
      </c>
      <c r="C53" s="87"/>
      <c r="D53" s="88"/>
      <c r="E53" s="88"/>
      <c r="F53" s="88"/>
      <c r="G53" s="69" t="str">
        <f>IF(ISNA(IF($C53&gt;0,(VLOOKUP($C53,[1]Engagés!$C$10:$K$509,3,FALSE))," ")),"",(IF($C53&gt;0,(VLOOKUP($C53,[1]Engagés!$C$10:$K$509,3,FALSE))," ")))</f>
        <v xml:space="preserve"> </v>
      </c>
      <c r="H53" s="70" t="e">
        <f t="shared" si="27"/>
        <v>#VALUE!</v>
      </c>
      <c r="I53" s="71" t="str">
        <f>IF(ISNA(IF($C53&gt;0,(VLOOKUP($C53,[1]Engagés!$C$10:$K$509,6,FALSE))," ")),"",(IF($C53&gt;0,(VLOOKUP($C53,[1]Engagés!$C$10:$K$509,6,FALSE))," ")))</f>
        <v xml:space="preserve"> </v>
      </c>
      <c r="J53" s="71" t="str">
        <f>IF(ISNA(IF($C53&gt;0,(VLOOKUP($C53,[1]Engagés!$C$10:$K$509,7,FALSE))," ")),"",(IF($C53&gt;0,(VLOOKUP($C53,[1]Engagés!$C$10:$K$509,7,FALSE))," ")))</f>
        <v xml:space="preserve"> </v>
      </c>
      <c r="K53" s="71" t="str">
        <f>IF(ISNA(IF($C53&gt;0,(VLOOKUP($C53,[1]Engagés!$C$10:$K$509,8,FALSE))," ")),"",(IF($C53&gt;0,(VLOOKUP($C53,[1]Engagés!$C$10:$K$509,8,FALSE))," ")))</f>
        <v xml:space="preserve"> </v>
      </c>
      <c r="L53" s="72" t="str">
        <f>IF(ISNA(IF($C53&gt;0,(VLOOKUP($C53,[1]Engagés!$C$10:$K$509,5,FALSE))," ")),"",(IF($C53&gt;0,(VLOOKUP($C53,[1]Engagés!$C$10:$K$509,5,FALSE))," ")))</f>
        <v xml:space="preserve"> </v>
      </c>
      <c r="M53" s="72" t="str">
        <f>IF(ISNA(IF($C53&gt;0,(VLOOKUP($C53,[1]Engagés!$C$10:$K$509,4,FALSE))," ")),"",(IF($C53&gt;0,(VLOOKUP($C53,[1]Engagés!$C$10:$K$509,4,FALSE))," ")))</f>
        <v xml:space="preserve"> </v>
      </c>
      <c r="N53" s="71" t="str">
        <f>IF(ISNA(IF($C53&gt;0,(VLOOKUP($C53,[1]Engagés!$C$10:$K$509,9,FALSE))," ")),"",(IF($C53&gt;0,(VLOOKUP($C53,[1]Engagés!$C$10:$K$509,9,FALSE))," ")))</f>
        <v xml:space="preserve"> </v>
      </c>
      <c r="O53" s="72" t="str">
        <f>IF(ISNA(IF($C53&gt;0,(VLOOKUP($C53,[1]Engagés!$C$10:$N$509,10,FALSE))," ")),"",(IF($C53&gt;0,(VLOOKUP($C53,[1]Engagés!$C$10:$N$509,10,FALSE))," ")))</f>
        <v xml:space="preserve"> </v>
      </c>
      <c r="P53" s="72" t="str">
        <f>IF(ISNA(IF($C53&gt;0,(VLOOKUP($C53,[1]Engagés!$C$10:$N$509,12,FALSE))," ")),"",(IF($C53&gt;0,(VLOOKUP($C53,[1]Engagés!$C$10:$N$509,12,FALSE))," ")))</f>
        <v xml:space="preserve"> </v>
      </c>
      <c r="Q53" s="72" t="str">
        <f>IF(ISNA(IF($C53&gt;0,(VLOOKUP($C53,[1]Engagés!$C$10:$N$509,11,FALSE))," ")),"",(IF($C53&gt;0,(VLOOKUP($C53,[1]Engagés!$C$10:$N$509,11,FALSE))," ")))</f>
        <v xml:space="preserve"> </v>
      </c>
      <c r="R53" s="74" t="str">
        <f t="shared" si="26"/>
        <v/>
      </c>
      <c r="S53" s="75" t="str">
        <f>IF(COUNTIF($K$8:$K53,$K53)&lt;2,$K53," ")</f>
        <v xml:space="preserve"> </v>
      </c>
      <c r="T53" s="75">
        <f t="shared" si="2"/>
        <v>46</v>
      </c>
      <c r="U53" s="76" t="str">
        <f t="shared" si="3"/>
        <v/>
      </c>
      <c r="V53" s="75" t="str">
        <f>IF(COUNTIF($K$8:$K53,$K53)&lt;3,$K53," ")</f>
        <v xml:space="preserve"> </v>
      </c>
      <c r="W53" s="75">
        <f t="shared" si="28"/>
        <v>46</v>
      </c>
      <c r="X53" s="75" t="str">
        <f t="shared" si="5"/>
        <v/>
      </c>
      <c r="Y53" s="18" t="str">
        <f t="shared" si="29"/>
        <v/>
      </c>
      <c r="Z53" s="18">
        <f t="shared" si="30"/>
        <v>1000</v>
      </c>
      <c r="AA53" s="18">
        <f t="shared" si="8"/>
        <v>1000</v>
      </c>
      <c r="AB53" s="75" t="str">
        <f>IF(COUNTIF($K$8:$K53,S53)&lt;4,$K53," ")</f>
        <v xml:space="preserve"> </v>
      </c>
      <c r="AC53" s="75">
        <f t="shared" si="31"/>
        <v>46</v>
      </c>
      <c r="AD53" s="75" t="str">
        <f t="shared" si="10"/>
        <v/>
      </c>
      <c r="AE53" s="18" t="str">
        <f t="shared" si="32"/>
        <v/>
      </c>
      <c r="AF53" s="18" t="str">
        <f t="shared" si="33"/>
        <v/>
      </c>
      <c r="AG53" s="75" t="str">
        <f t="shared" si="34"/>
        <v/>
      </c>
      <c r="AH53" s="75" t="str">
        <f t="shared" si="14"/>
        <v/>
      </c>
      <c r="AI53" s="77" t="str">
        <f t="shared" si="15"/>
        <v xml:space="preserve"> </v>
      </c>
      <c r="AJ53" s="78">
        <f t="shared" si="16"/>
        <v>46</v>
      </c>
      <c r="AK53" s="79">
        <v>10</v>
      </c>
      <c r="AL53" s="80" t="e">
        <f>#REF!</f>
        <v>#REF!</v>
      </c>
      <c r="AM53" s="81" t="e">
        <f t="shared" si="17"/>
        <v>#REF!</v>
      </c>
      <c r="AN53" s="82" t="e">
        <f t="shared" si="18"/>
        <v>#REF!</v>
      </c>
      <c r="AO53" s="81" t="e">
        <f t="shared" si="19"/>
        <v>#REF!</v>
      </c>
      <c r="AP53" s="82" t="e">
        <f t="shared" si="20"/>
        <v>#REF!</v>
      </c>
      <c r="AQ53" s="81" t="e">
        <f t="shared" si="21"/>
        <v>#REF!</v>
      </c>
      <c r="AR53" s="82" t="e">
        <f t="shared" si="22"/>
        <v>#REF!</v>
      </c>
      <c r="AS53" s="83" t="e">
        <f t="shared" si="35"/>
        <v>#REF!</v>
      </c>
      <c r="AT53" s="84" t="e">
        <f t="shared" si="36"/>
        <v>#REF!</v>
      </c>
      <c r="AW53" s="85" t="str">
        <f t="shared" si="25"/>
        <v/>
      </c>
    </row>
    <row r="54" spans="1:49" ht="19.149999999999999" customHeight="1" x14ac:dyDescent="0.2">
      <c r="A54" s="65">
        <f t="shared" si="0"/>
        <v>47</v>
      </c>
      <c r="B54" s="87">
        <v>47</v>
      </c>
      <c r="C54" s="87"/>
      <c r="D54" s="88"/>
      <c r="E54" s="88"/>
      <c r="F54" s="88"/>
      <c r="G54" s="69" t="str">
        <f>IF(ISNA(IF($C54&gt;0,(VLOOKUP($C54,[1]Engagés!$C$10:$K$509,3,FALSE))," ")),"",(IF($C54&gt;0,(VLOOKUP($C54,[1]Engagés!$C$10:$K$509,3,FALSE))," ")))</f>
        <v xml:space="preserve"> </v>
      </c>
      <c r="H54" s="70" t="e">
        <f t="shared" si="27"/>
        <v>#VALUE!</v>
      </c>
      <c r="I54" s="71" t="str">
        <f>IF(ISNA(IF($C54&gt;0,(VLOOKUP($C54,[1]Engagés!$C$10:$K$509,6,FALSE))," ")),"",(IF($C54&gt;0,(VLOOKUP($C54,[1]Engagés!$C$10:$K$509,6,FALSE))," ")))</f>
        <v xml:space="preserve"> </v>
      </c>
      <c r="J54" s="71" t="str">
        <f>IF(ISNA(IF($C54&gt;0,(VLOOKUP($C54,[1]Engagés!$C$10:$K$509,7,FALSE))," ")),"",(IF($C54&gt;0,(VLOOKUP($C54,[1]Engagés!$C$10:$K$509,7,FALSE))," ")))</f>
        <v xml:space="preserve"> </v>
      </c>
      <c r="K54" s="71" t="str">
        <f>IF(ISNA(IF($C54&gt;0,(VLOOKUP($C54,[1]Engagés!$C$10:$K$509,8,FALSE))," ")),"",(IF($C54&gt;0,(VLOOKUP($C54,[1]Engagés!$C$10:$K$509,8,FALSE))," ")))</f>
        <v xml:space="preserve"> </v>
      </c>
      <c r="L54" s="72" t="str">
        <f>IF(ISNA(IF($C54&gt;0,(VLOOKUP($C54,[1]Engagés!$C$10:$K$509,5,FALSE))," ")),"",(IF($C54&gt;0,(VLOOKUP($C54,[1]Engagés!$C$10:$K$509,5,FALSE))," ")))</f>
        <v xml:space="preserve"> </v>
      </c>
      <c r="M54" s="72" t="str">
        <f>IF(ISNA(IF($C54&gt;0,(VLOOKUP($C54,[1]Engagés!$C$10:$K$509,4,FALSE))," ")),"",(IF($C54&gt;0,(VLOOKUP($C54,[1]Engagés!$C$10:$K$509,4,FALSE))," ")))</f>
        <v xml:space="preserve"> </v>
      </c>
      <c r="N54" s="71" t="str">
        <f>IF(ISNA(IF($C54&gt;0,(VLOOKUP($C54,[1]Engagés!$C$10:$K$509,9,FALSE))," ")),"",(IF($C54&gt;0,(VLOOKUP($C54,[1]Engagés!$C$10:$K$509,9,FALSE))," ")))</f>
        <v xml:space="preserve"> </v>
      </c>
      <c r="O54" s="72" t="str">
        <f>IF(ISNA(IF($C54&gt;0,(VLOOKUP($C54,[1]Engagés!$C$10:$N$509,10,FALSE))," ")),"",(IF($C54&gt;0,(VLOOKUP($C54,[1]Engagés!$C$10:$N$509,10,FALSE))," ")))</f>
        <v xml:space="preserve"> </v>
      </c>
      <c r="P54" s="72" t="str">
        <f>IF(ISNA(IF($C54&gt;0,(VLOOKUP($C54,[1]Engagés!$C$10:$N$509,12,FALSE))," ")),"",(IF($C54&gt;0,(VLOOKUP($C54,[1]Engagés!$C$10:$N$509,12,FALSE))," ")))</f>
        <v xml:space="preserve"> </v>
      </c>
      <c r="Q54" s="72" t="str">
        <f>IF(ISNA(IF($C54&gt;0,(VLOOKUP($C54,[1]Engagés!$C$10:$N$509,11,FALSE))," ")),"",(IF($C54&gt;0,(VLOOKUP($C54,[1]Engagés!$C$10:$N$509,11,FALSE))," ")))</f>
        <v xml:space="preserve"> </v>
      </c>
      <c r="R54" s="74" t="str">
        <f t="shared" si="26"/>
        <v/>
      </c>
      <c r="S54" s="75" t="str">
        <f>IF(COUNTIF($K$8:$K54,$K54)&lt;2,$K54," ")</f>
        <v xml:space="preserve"> </v>
      </c>
      <c r="T54" s="75">
        <f t="shared" si="2"/>
        <v>47</v>
      </c>
      <c r="U54" s="76" t="str">
        <f t="shared" si="3"/>
        <v/>
      </c>
      <c r="V54" s="75" t="str">
        <f>IF(COUNTIF($K$8:$K54,$K54)&lt;3,$K54," ")</f>
        <v xml:space="preserve"> </v>
      </c>
      <c r="W54" s="75">
        <f t="shared" si="28"/>
        <v>47</v>
      </c>
      <c r="X54" s="75" t="str">
        <f t="shared" si="5"/>
        <v/>
      </c>
      <c r="Y54" s="18" t="str">
        <f t="shared" si="29"/>
        <v/>
      </c>
      <c r="Z54" s="18">
        <f t="shared" si="30"/>
        <v>1000</v>
      </c>
      <c r="AA54" s="18">
        <f t="shared" si="8"/>
        <v>1000</v>
      </c>
      <c r="AB54" s="75" t="str">
        <f>IF(COUNTIF($K$8:$K54,S54)&lt;4,$K54," ")</f>
        <v xml:space="preserve"> </v>
      </c>
      <c r="AC54" s="75">
        <f t="shared" si="31"/>
        <v>47</v>
      </c>
      <c r="AD54" s="75" t="str">
        <f t="shared" si="10"/>
        <v/>
      </c>
      <c r="AE54" s="18" t="str">
        <f t="shared" si="32"/>
        <v/>
      </c>
      <c r="AF54" s="18" t="str">
        <f t="shared" si="33"/>
        <v/>
      </c>
      <c r="AG54" s="75" t="str">
        <f t="shared" si="34"/>
        <v/>
      </c>
      <c r="AH54" s="75" t="str">
        <f t="shared" si="14"/>
        <v/>
      </c>
      <c r="AI54" s="77" t="str">
        <f t="shared" si="15"/>
        <v xml:space="preserve"> </v>
      </c>
      <c r="AJ54" s="78">
        <f t="shared" si="16"/>
        <v>47</v>
      </c>
      <c r="AK54" s="79">
        <v>10</v>
      </c>
      <c r="AL54" s="80" t="e">
        <f>#REF!</f>
        <v>#REF!</v>
      </c>
      <c r="AM54" s="81" t="e">
        <f t="shared" si="17"/>
        <v>#REF!</v>
      </c>
      <c r="AN54" s="82" t="e">
        <f t="shared" si="18"/>
        <v>#REF!</v>
      </c>
      <c r="AO54" s="81" t="e">
        <f t="shared" si="19"/>
        <v>#REF!</v>
      </c>
      <c r="AP54" s="82" t="e">
        <f t="shared" si="20"/>
        <v>#REF!</v>
      </c>
      <c r="AQ54" s="81" t="e">
        <f t="shared" si="21"/>
        <v>#REF!</v>
      </c>
      <c r="AR54" s="82" t="e">
        <f t="shared" si="22"/>
        <v>#REF!</v>
      </c>
      <c r="AS54" s="83" t="e">
        <f t="shared" si="35"/>
        <v>#REF!</v>
      </c>
      <c r="AT54" s="84" t="e">
        <f t="shared" si="36"/>
        <v>#REF!</v>
      </c>
      <c r="AW54" s="85" t="str">
        <f t="shared" si="25"/>
        <v/>
      </c>
    </row>
    <row r="55" spans="1:49" ht="19.149999999999999" customHeight="1" x14ac:dyDescent="0.2">
      <c r="A55" s="65">
        <f t="shared" si="0"/>
        <v>48</v>
      </c>
      <c r="B55" s="87">
        <v>48</v>
      </c>
      <c r="C55" s="87"/>
      <c r="D55" s="88"/>
      <c r="E55" s="88"/>
      <c r="F55" s="88"/>
      <c r="G55" s="69" t="str">
        <f>IF(ISNA(IF($C55&gt;0,(VLOOKUP($C55,[1]Engagés!$C$10:$K$509,3,FALSE))," ")),"",(IF($C55&gt;0,(VLOOKUP($C55,[1]Engagés!$C$10:$K$509,3,FALSE))," ")))</f>
        <v xml:space="preserve"> </v>
      </c>
      <c r="H55" s="70" t="e">
        <f t="shared" si="27"/>
        <v>#VALUE!</v>
      </c>
      <c r="I55" s="71" t="str">
        <f>IF(ISNA(IF($C55&gt;0,(VLOOKUP($C55,[1]Engagés!$C$10:$K$509,6,FALSE))," ")),"",(IF($C55&gt;0,(VLOOKUP($C55,[1]Engagés!$C$10:$K$509,6,FALSE))," ")))</f>
        <v xml:space="preserve"> </v>
      </c>
      <c r="J55" s="71" t="str">
        <f>IF(ISNA(IF($C55&gt;0,(VLOOKUP($C55,[1]Engagés!$C$10:$K$509,7,FALSE))," ")),"",(IF($C55&gt;0,(VLOOKUP($C55,[1]Engagés!$C$10:$K$509,7,FALSE))," ")))</f>
        <v xml:space="preserve"> </v>
      </c>
      <c r="K55" s="71" t="str">
        <f>IF(ISNA(IF($C55&gt;0,(VLOOKUP($C55,[1]Engagés!$C$10:$K$509,8,FALSE))," ")),"",(IF($C55&gt;0,(VLOOKUP($C55,[1]Engagés!$C$10:$K$509,8,FALSE))," ")))</f>
        <v xml:space="preserve"> </v>
      </c>
      <c r="L55" s="72" t="str">
        <f>IF(ISNA(IF($C55&gt;0,(VLOOKUP($C55,[1]Engagés!$C$10:$K$509,5,FALSE))," ")),"",(IF($C55&gt;0,(VLOOKUP($C55,[1]Engagés!$C$10:$K$509,5,FALSE))," ")))</f>
        <v xml:space="preserve"> </v>
      </c>
      <c r="M55" s="72" t="str">
        <f>IF(ISNA(IF($C55&gt;0,(VLOOKUP($C55,[1]Engagés!$C$10:$K$509,4,FALSE))," ")),"",(IF($C55&gt;0,(VLOOKUP($C55,[1]Engagés!$C$10:$K$509,4,FALSE))," ")))</f>
        <v xml:space="preserve"> </v>
      </c>
      <c r="N55" s="71" t="str">
        <f>IF(ISNA(IF($C55&gt;0,(VLOOKUP($C55,[1]Engagés!$C$10:$K$509,9,FALSE))," ")),"",(IF($C55&gt;0,(VLOOKUP($C55,[1]Engagés!$C$10:$K$509,9,FALSE))," ")))</f>
        <v xml:space="preserve"> </v>
      </c>
      <c r="O55" s="72" t="str">
        <f>IF(ISNA(IF($C55&gt;0,(VLOOKUP($C55,[1]Engagés!$C$10:$N$509,10,FALSE))," ")),"",(IF($C55&gt;0,(VLOOKUP($C55,[1]Engagés!$C$10:$N$509,10,FALSE))," ")))</f>
        <v xml:space="preserve"> </v>
      </c>
      <c r="P55" s="72" t="str">
        <f>IF(ISNA(IF($C55&gt;0,(VLOOKUP($C55,[1]Engagés!$C$10:$N$509,12,FALSE))," ")),"",(IF($C55&gt;0,(VLOOKUP($C55,[1]Engagés!$C$10:$N$509,12,FALSE))," ")))</f>
        <v xml:space="preserve"> </v>
      </c>
      <c r="Q55" s="72" t="str">
        <f>IF(ISNA(IF($C55&gt;0,(VLOOKUP($C55,[1]Engagés!$C$10:$N$509,11,FALSE))," ")),"",(IF($C55&gt;0,(VLOOKUP($C55,[1]Engagés!$C$10:$N$509,11,FALSE))," ")))</f>
        <v xml:space="preserve"> </v>
      </c>
      <c r="R55" s="74" t="str">
        <f t="shared" si="26"/>
        <v/>
      </c>
      <c r="S55" s="75" t="str">
        <f>IF(COUNTIF($K$8:$K55,$K55)&lt;2,$K55," ")</f>
        <v xml:space="preserve"> </v>
      </c>
      <c r="T55" s="75">
        <f t="shared" si="2"/>
        <v>48</v>
      </c>
      <c r="U55" s="76" t="str">
        <f t="shared" si="3"/>
        <v/>
      </c>
      <c r="V55" s="75" t="str">
        <f>IF(COUNTIF($K$8:$K55,$K55)&lt;3,$K55," ")</f>
        <v xml:space="preserve"> </v>
      </c>
      <c r="W55" s="75">
        <f t="shared" si="28"/>
        <v>48</v>
      </c>
      <c r="X55" s="75" t="str">
        <f t="shared" si="5"/>
        <v/>
      </c>
      <c r="Y55" s="18" t="str">
        <f t="shared" si="29"/>
        <v/>
      </c>
      <c r="Z55" s="18">
        <f t="shared" si="30"/>
        <v>1000</v>
      </c>
      <c r="AA55" s="18">
        <f t="shared" si="8"/>
        <v>1000</v>
      </c>
      <c r="AB55" s="75" t="str">
        <f>IF(COUNTIF($K$8:$K55,S55)&lt;4,$K55," ")</f>
        <v xml:space="preserve"> </v>
      </c>
      <c r="AC55" s="75">
        <f t="shared" si="31"/>
        <v>48</v>
      </c>
      <c r="AD55" s="75" t="str">
        <f t="shared" si="10"/>
        <v/>
      </c>
      <c r="AE55" s="18" t="str">
        <f t="shared" si="32"/>
        <v/>
      </c>
      <c r="AF55" s="18" t="str">
        <f t="shared" si="33"/>
        <v/>
      </c>
      <c r="AG55" s="75" t="str">
        <f t="shared" si="34"/>
        <v/>
      </c>
      <c r="AH55" s="75" t="str">
        <f t="shared" si="14"/>
        <v/>
      </c>
      <c r="AI55" s="77" t="str">
        <f t="shared" si="15"/>
        <v xml:space="preserve"> </v>
      </c>
      <c r="AJ55" s="78">
        <f t="shared" si="16"/>
        <v>48</v>
      </c>
      <c r="AK55" s="79">
        <v>10</v>
      </c>
      <c r="AL55" s="80" t="e">
        <f>#REF!</f>
        <v>#REF!</v>
      </c>
      <c r="AM55" s="81" t="e">
        <f t="shared" si="17"/>
        <v>#REF!</v>
      </c>
      <c r="AN55" s="82" t="e">
        <f t="shared" si="18"/>
        <v>#REF!</v>
      </c>
      <c r="AO55" s="81" t="e">
        <f t="shared" si="19"/>
        <v>#REF!</v>
      </c>
      <c r="AP55" s="82" t="e">
        <f t="shared" si="20"/>
        <v>#REF!</v>
      </c>
      <c r="AQ55" s="81" t="e">
        <f t="shared" si="21"/>
        <v>#REF!</v>
      </c>
      <c r="AR55" s="82" t="e">
        <f t="shared" si="22"/>
        <v>#REF!</v>
      </c>
      <c r="AS55" s="83" t="e">
        <f t="shared" si="35"/>
        <v>#REF!</v>
      </c>
      <c r="AT55" s="84" t="e">
        <f t="shared" si="36"/>
        <v>#REF!</v>
      </c>
      <c r="AW55" s="85" t="str">
        <f t="shared" si="25"/>
        <v/>
      </c>
    </row>
    <row r="56" spans="1:49" ht="19.149999999999999" customHeight="1" x14ac:dyDescent="0.2">
      <c r="A56" s="65">
        <f t="shared" si="0"/>
        <v>49</v>
      </c>
      <c r="B56" s="87">
        <v>49</v>
      </c>
      <c r="C56" s="87"/>
      <c r="D56" s="88"/>
      <c r="E56" s="88"/>
      <c r="F56" s="88"/>
      <c r="G56" s="69" t="str">
        <f>IF(ISNA(IF($C56&gt;0,(VLOOKUP($C56,[1]Engagés!$C$10:$K$509,3,FALSE))," ")),"",(IF($C56&gt;0,(VLOOKUP($C56,[1]Engagés!$C$10:$K$509,3,FALSE))," ")))</f>
        <v xml:space="preserve"> </v>
      </c>
      <c r="H56" s="70" t="e">
        <f t="shared" si="27"/>
        <v>#VALUE!</v>
      </c>
      <c r="I56" s="71" t="str">
        <f>IF(ISNA(IF($C56&gt;0,(VLOOKUP($C56,[1]Engagés!$C$10:$K$509,6,FALSE))," ")),"",(IF($C56&gt;0,(VLOOKUP($C56,[1]Engagés!$C$10:$K$509,6,FALSE))," ")))</f>
        <v xml:space="preserve"> </v>
      </c>
      <c r="J56" s="71" t="str">
        <f>IF(ISNA(IF($C56&gt;0,(VLOOKUP($C56,[1]Engagés!$C$10:$K$509,7,FALSE))," ")),"",(IF($C56&gt;0,(VLOOKUP($C56,[1]Engagés!$C$10:$K$509,7,FALSE))," ")))</f>
        <v xml:space="preserve"> </v>
      </c>
      <c r="K56" s="71" t="str">
        <f>IF(ISNA(IF($C56&gt;0,(VLOOKUP($C56,[1]Engagés!$C$10:$K$509,8,FALSE))," ")),"",(IF($C56&gt;0,(VLOOKUP($C56,[1]Engagés!$C$10:$K$509,8,FALSE))," ")))</f>
        <v xml:space="preserve"> </v>
      </c>
      <c r="L56" s="72" t="str">
        <f>IF(ISNA(IF($C56&gt;0,(VLOOKUP($C56,[1]Engagés!$C$10:$K$509,5,FALSE))," ")),"",(IF($C56&gt;0,(VLOOKUP($C56,[1]Engagés!$C$10:$K$509,5,FALSE))," ")))</f>
        <v xml:space="preserve"> </v>
      </c>
      <c r="M56" s="72" t="str">
        <f>IF(ISNA(IF($C56&gt;0,(VLOOKUP($C56,[1]Engagés!$C$10:$K$509,4,FALSE))," ")),"",(IF($C56&gt;0,(VLOOKUP($C56,[1]Engagés!$C$10:$K$509,4,FALSE))," ")))</f>
        <v xml:space="preserve"> </v>
      </c>
      <c r="N56" s="71" t="str">
        <f>IF(ISNA(IF($C56&gt;0,(VLOOKUP($C56,[1]Engagés!$C$10:$K$509,9,FALSE))," ")),"",(IF($C56&gt;0,(VLOOKUP($C56,[1]Engagés!$C$10:$K$509,9,FALSE))," ")))</f>
        <v xml:space="preserve"> </v>
      </c>
      <c r="O56" s="72" t="str">
        <f>IF(ISNA(IF($C56&gt;0,(VLOOKUP($C56,[1]Engagés!$C$10:$N$509,10,FALSE))," ")),"",(IF($C56&gt;0,(VLOOKUP($C56,[1]Engagés!$C$10:$N$509,10,FALSE))," ")))</f>
        <v xml:space="preserve"> </v>
      </c>
      <c r="P56" s="72" t="str">
        <f>IF(ISNA(IF($C56&gt;0,(VLOOKUP($C56,[1]Engagés!$C$10:$N$509,12,FALSE))," ")),"",(IF($C56&gt;0,(VLOOKUP($C56,[1]Engagés!$C$10:$N$509,12,FALSE))," ")))</f>
        <v xml:space="preserve"> </v>
      </c>
      <c r="Q56" s="72" t="str">
        <f>IF(ISNA(IF($C56&gt;0,(VLOOKUP($C56,[1]Engagés!$C$10:$N$509,11,FALSE))," ")),"",(IF($C56&gt;0,(VLOOKUP($C56,[1]Engagés!$C$10:$N$509,11,FALSE))," ")))</f>
        <v xml:space="preserve"> </v>
      </c>
      <c r="R56" s="74" t="str">
        <f t="shared" si="26"/>
        <v/>
      </c>
      <c r="S56" s="75" t="str">
        <f>IF(COUNTIF($K$8:$K56,$K56)&lt;2,$K56," ")</f>
        <v xml:space="preserve"> </v>
      </c>
      <c r="T56" s="75">
        <f t="shared" si="2"/>
        <v>49</v>
      </c>
      <c r="U56" s="76" t="str">
        <f t="shared" si="3"/>
        <v/>
      </c>
      <c r="V56" s="75" t="str">
        <f>IF(COUNTIF($K$8:$K56,$K56)&lt;3,$K56," ")</f>
        <v xml:space="preserve"> </v>
      </c>
      <c r="W56" s="75">
        <f t="shared" si="28"/>
        <v>49</v>
      </c>
      <c r="X56" s="75" t="str">
        <f t="shared" si="5"/>
        <v/>
      </c>
      <c r="Y56" s="18" t="str">
        <f t="shared" si="29"/>
        <v/>
      </c>
      <c r="Z56" s="18">
        <f t="shared" si="30"/>
        <v>1000</v>
      </c>
      <c r="AA56" s="18">
        <f t="shared" si="8"/>
        <v>1000</v>
      </c>
      <c r="AB56" s="75" t="str">
        <f>IF(COUNTIF($K$8:$K56,S56)&lt;4,$K56," ")</f>
        <v xml:space="preserve"> </v>
      </c>
      <c r="AC56" s="75">
        <f t="shared" si="31"/>
        <v>49</v>
      </c>
      <c r="AD56" s="75" t="str">
        <f t="shared" si="10"/>
        <v/>
      </c>
      <c r="AE56" s="18" t="str">
        <f t="shared" si="32"/>
        <v/>
      </c>
      <c r="AF56" s="18" t="str">
        <f t="shared" si="33"/>
        <v/>
      </c>
      <c r="AG56" s="75" t="str">
        <f t="shared" si="34"/>
        <v/>
      </c>
      <c r="AH56" s="75" t="str">
        <f t="shared" si="14"/>
        <v/>
      </c>
      <c r="AI56" s="77" t="str">
        <f t="shared" si="15"/>
        <v xml:space="preserve"> </v>
      </c>
      <c r="AJ56" s="78">
        <f t="shared" si="16"/>
        <v>49</v>
      </c>
      <c r="AK56" s="79">
        <v>10</v>
      </c>
      <c r="AL56" s="80" t="e">
        <f>#REF!</f>
        <v>#REF!</v>
      </c>
      <c r="AM56" s="81" t="e">
        <f t="shared" si="17"/>
        <v>#REF!</v>
      </c>
      <c r="AN56" s="82" t="e">
        <f t="shared" si="18"/>
        <v>#REF!</v>
      </c>
      <c r="AO56" s="81" t="e">
        <f t="shared" si="19"/>
        <v>#REF!</v>
      </c>
      <c r="AP56" s="82" t="e">
        <f t="shared" si="20"/>
        <v>#REF!</v>
      </c>
      <c r="AQ56" s="81" t="e">
        <f t="shared" si="21"/>
        <v>#REF!</v>
      </c>
      <c r="AR56" s="82" t="e">
        <f t="shared" si="22"/>
        <v>#REF!</v>
      </c>
      <c r="AS56" s="83" t="e">
        <f t="shared" si="35"/>
        <v>#REF!</v>
      </c>
      <c r="AT56" s="84" t="e">
        <f t="shared" si="36"/>
        <v>#REF!</v>
      </c>
      <c r="AW56" s="85" t="str">
        <f t="shared" si="25"/>
        <v/>
      </c>
    </row>
    <row r="57" spans="1:49" ht="19.149999999999999" customHeight="1" x14ac:dyDescent="0.2">
      <c r="A57" s="65">
        <f t="shared" si="0"/>
        <v>50</v>
      </c>
      <c r="B57" s="87">
        <v>50</v>
      </c>
      <c r="C57" s="87"/>
      <c r="D57" s="88"/>
      <c r="E57" s="88"/>
      <c r="F57" s="88"/>
      <c r="G57" s="69" t="str">
        <f>IF(ISNA(IF($C57&gt;0,(VLOOKUP($C57,[1]Engagés!$C$10:$K$509,3,FALSE))," ")),"",(IF($C57&gt;0,(VLOOKUP($C57,[1]Engagés!$C$10:$K$509,3,FALSE))," ")))</f>
        <v xml:space="preserve"> </v>
      </c>
      <c r="H57" s="70" t="e">
        <f t="shared" si="27"/>
        <v>#VALUE!</v>
      </c>
      <c r="I57" s="71" t="str">
        <f>IF(ISNA(IF($C57&gt;0,(VLOOKUP($C57,[1]Engagés!$C$10:$K$509,6,FALSE))," ")),"",(IF($C57&gt;0,(VLOOKUP($C57,[1]Engagés!$C$10:$K$509,6,FALSE))," ")))</f>
        <v xml:space="preserve"> </v>
      </c>
      <c r="J57" s="71" t="str">
        <f>IF(ISNA(IF($C57&gt;0,(VLOOKUP($C57,[1]Engagés!$C$10:$K$509,7,FALSE))," ")),"",(IF($C57&gt;0,(VLOOKUP($C57,[1]Engagés!$C$10:$K$509,7,FALSE))," ")))</f>
        <v xml:space="preserve"> </v>
      </c>
      <c r="K57" s="71" t="str">
        <f>IF(ISNA(IF($C57&gt;0,(VLOOKUP($C57,[1]Engagés!$C$10:$K$509,8,FALSE))," ")),"",(IF($C57&gt;0,(VLOOKUP($C57,[1]Engagés!$C$10:$K$509,8,FALSE))," ")))</f>
        <v xml:space="preserve"> </v>
      </c>
      <c r="L57" s="72" t="str">
        <f>IF(ISNA(IF($C57&gt;0,(VLOOKUP($C57,[1]Engagés!$C$10:$K$509,5,FALSE))," ")),"",(IF($C57&gt;0,(VLOOKUP($C57,[1]Engagés!$C$10:$K$509,5,FALSE))," ")))</f>
        <v xml:space="preserve"> </v>
      </c>
      <c r="M57" s="72" t="str">
        <f>IF(ISNA(IF($C57&gt;0,(VLOOKUP($C57,[1]Engagés!$C$10:$K$509,4,FALSE))," ")),"",(IF($C57&gt;0,(VLOOKUP($C57,[1]Engagés!$C$10:$K$509,4,FALSE))," ")))</f>
        <v xml:space="preserve"> </v>
      </c>
      <c r="N57" s="71" t="str">
        <f>IF(ISNA(IF($C57&gt;0,(VLOOKUP($C57,[1]Engagés!$C$10:$K$509,9,FALSE))," ")),"",(IF($C57&gt;0,(VLOOKUP($C57,[1]Engagés!$C$10:$K$509,9,FALSE))," ")))</f>
        <v xml:space="preserve"> </v>
      </c>
      <c r="O57" s="72" t="str">
        <f>IF(ISNA(IF($C57&gt;0,(VLOOKUP($C57,[1]Engagés!$C$10:$N$509,10,FALSE))," ")),"",(IF($C57&gt;0,(VLOOKUP($C57,[1]Engagés!$C$10:$N$509,10,FALSE))," ")))</f>
        <v xml:space="preserve"> </v>
      </c>
      <c r="P57" s="72" t="str">
        <f>IF(ISNA(IF($C57&gt;0,(VLOOKUP($C57,[1]Engagés!$C$10:$N$509,12,FALSE))," ")),"",(IF($C57&gt;0,(VLOOKUP($C57,[1]Engagés!$C$10:$N$509,12,FALSE))," ")))</f>
        <v xml:space="preserve"> </v>
      </c>
      <c r="Q57" s="72" t="str">
        <f>IF(ISNA(IF($C57&gt;0,(VLOOKUP($C57,[1]Engagés!$C$10:$N$509,11,FALSE))," ")),"",(IF($C57&gt;0,(VLOOKUP($C57,[1]Engagés!$C$10:$N$509,11,FALSE))," ")))</f>
        <v xml:space="preserve"> </v>
      </c>
      <c r="R57" s="74" t="str">
        <f t="shared" si="26"/>
        <v/>
      </c>
      <c r="S57" s="75" t="str">
        <f>IF(COUNTIF($K$8:$K57,$K57)&lt;2,$K57," ")</f>
        <v xml:space="preserve"> </v>
      </c>
      <c r="T57" s="75">
        <f t="shared" si="2"/>
        <v>50</v>
      </c>
      <c r="U57" s="76" t="str">
        <f t="shared" si="3"/>
        <v/>
      </c>
      <c r="V57" s="75" t="str">
        <f>IF(COUNTIF($K$8:$K57,$K57)&lt;3,$K57," ")</f>
        <v xml:space="preserve"> </v>
      </c>
      <c r="W57" s="75">
        <f t="shared" si="28"/>
        <v>50</v>
      </c>
      <c r="X57" s="75" t="str">
        <f t="shared" si="5"/>
        <v/>
      </c>
      <c r="Y57" s="18" t="str">
        <f t="shared" si="29"/>
        <v/>
      </c>
      <c r="Z57" s="18">
        <f t="shared" si="30"/>
        <v>1000</v>
      </c>
      <c r="AA57" s="18">
        <f t="shared" si="8"/>
        <v>1000</v>
      </c>
      <c r="AB57" s="75" t="str">
        <f>IF(COUNTIF($K$8:$K57,S57)&lt;4,$K57," ")</f>
        <v xml:space="preserve"> </v>
      </c>
      <c r="AC57" s="75">
        <f t="shared" si="31"/>
        <v>50</v>
      </c>
      <c r="AD57" s="75" t="str">
        <f t="shared" si="10"/>
        <v/>
      </c>
      <c r="AE57" s="18" t="str">
        <f t="shared" si="32"/>
        <v/>
      </c>
      <c r="AF57" s="18" t="str">
        <f t="shared" si="33"/>
        <v/>
      </c>
      <c r="AG57" s="75" t="str">
        <f t="shared" si="34"/>
        <v/>
      </c>
      <c r="AH57" s="75" t="str">
        <f t="shared" si="14"/>
        <v/>
      </c>
      <c r="AI57" s="77" t="str">
        <f t="shared" si="15"/>
        <v xml:space="preserve"> </v>
      </c>
      <c r="AJ57" s="78">
        <f t="shared" si="16"/>
        <v>50</v>
      </c>
      <c r="AK57" s="79">
        <v>10</v>
      </c>
      <c r="AL57" s="80" t="e">
        <f>#REF!</f>
        <v>#REF!</v>
      </c>
      <c r="AM57" s="81" t="e">
        <f t="shared" si="17"/>
        <v>#REF!</v>
      </c>
      <c r="AN57" s="82" t="e">
        <f t="shared" si="18"/>
        <v>#REF!</v>
      </c>
      <c r="AO57" s="81" t="e">
        <f t="shared" si="19"/>
        <v>#REF!</v>
      </c>
      <c r="AP57" s="82" t="e">
        <f t="shared" si="20"/>
        <v>#REF!</v>
      </c>
      <c r="AQ57" s="81" t="e">
        <f t="shared" si="21"/>
        <v>#REF!</v>
      </c>
      <c r="AR57" s="82" t="e">
        <f t="shared" si="22"/>
        <v>#REF!</v>
      </c>
      <c r="AS57" s="83" t="e">
        <f t="shared" si="35"/>
        <v>#REF!</v>
      </c>
      <c r="AT57" s="84" t="e">
        <f t="shared" si="36"/>
        <v>#REF!</v>
      </c>
      <c r="AW57" s="85" t="str">
        <f t="shared" si="25"/>
        <v/>
      </c>
    </row>
    <row r="58" spans="1:49" ht="19.149999999999999" customHeight="1" x14ac:dyDescent="0.2">
      <c r="A58" s="65">
        <f t="shared" si="0"/>
        <v>51</v>
      </c>
      <c r="B58" s="87">
        <v>51</v>
      </c>
      <c r="C58" s="87"/>
      <c r="D58" s="88"/>
      <c r="E58" s="88"/>
      <c r="F58" s="88"/>
      <c r="G58" s="69" t="str">
        <f>IF(ISNA(IF($C58&gt;0,(VLOOKUP($C58,[1]Engagés!$C$10:$K$509,3,FALSE))," ")),"",(IF($C58&gt;0,(VLOOKUP($C58,[1]Engagés!$C$10:$K$509,3,FALSE))," ")))</f>
        <v xml:space="preserve"> </v>
      </c>
      <c r="H58" s="70" t="e">
        <f t="shared" si="27"/>
        <v>#VALUE!</v>
      </c>
      <c r="I58" s="71" t="str">
        <f>IF(ISNA(IF($C58&gt;0,(VLOOKUP($C58,[1]Engagés!$C$10:$K$509,6,FALSE))," ")),"",(IF($C58&gt;0,(VLOOKUP($C58,[1]Engagés!$C$10:$K$509,6,FALSE))," ")))</f>
        <v xml:space="preserve"> </v>
      </c>
      <c r="J58" s="71" t="str">
        <f>IF(ISNA(IF($C58&gt;0,(VLOOKUP($C58,[1]Engagés!$C$10:$K$509,7,FALSE))," ")),"",(IF($C58&gt;0,(VLOOKUP($C58,[1]Engagés!$C$10:$K$509,7,FALSE))," ")))</f>
        <v xml:space="preserve"> </v>
      </c>
      <c r="K58" s="71" t="str">
        <f>IF(ISNA(IF($C58&gt;0,(VLOOKUP($C58,[1]Engagés!$C$10:$K$509,8,FALSE))," ")),"",(IF($C58&gt;0,(VLOOKUP($C58,[1]Engagés!$C$10:$K$509,8,FALSE))," ")))</f>
        <v xml:space="preserve"> </v>
      </c>
      <c r="L58" s="72" t="str">
        <f>IF(ISNA(IF($C58&gt;0,(VLOOKUP($C58,[1]Engagés!$C$10:$K$509,5,FALSE))," ")),"",(IF($C58&gt;0,(VLOOKUP($C58,[1]Engagés!$C$10:$K$509,5,FALSE))," ")))</f>
        <v xml:space="preserve"> </v>
      </c>
      <c r="M58" s="72" t="str">
        <f>IF(ISNA(IF($C58&gt;0,(VLOOKUP($C58,[1]Engagés!$C$10:$K$509,4,FALSE))," ")),"",(IF($C58&gt;0,(VLOOKUP($C58,[1]Engagés!$C$10:$K$509,4,FALSE))," ")))</f>
        <v xml:space="preserve"> </v>
      </c>
      <c r="N58" s="71" t="str">
        <f>IF(ISNA(IF($C58&gt;0,(VLOOKUP($C58,[1]Engagés!$C$10:$K$509,9,FALSE))," ")),"",(IF($C58&gt;0,(VLOOKUP($C58,[1]Engagés!$C$10:$K$509,9,FALSE))," ")))</f>
        <v xml:space="preserve"> </v>
      </c>
      <c r="O58" s="72" t="str">
        <f>IF(ISNA(IF($C58&gt;0,(VLOOKUP($C58,[1]Engagés!$C$10:$N$509,10,FALSE))," ")),"",(IF($C58&gt;0,(VLOOKUP($C58,[1]Engagés!$C$10:$N$509,10,FALSE))," ")))</f>
        <v xml:space="preserve"> </v>
      </c>
      <c r="P58" s="72" t="str">
        <f>IF(ISNA(IF($C58&gt;0,(VLOOKUP($C58,[1]Engagés!$C$10:$N$509,12,FALSE))," ")),"",(IF($C58&gt;0,(VLOOKUP($C58,[1]Engagés!$C$10:$N$509,12,FALSE))," ")))</f>
        <v xml:space="preserve"> </v>
      </c>
      <c r="Q58" s="72" t="str">
        <f>IF(ISNA(IF($C58&gt;0,(VLOOKUP($C58,[1]Engagés!$C$10:$N$509,11,FALSE))," ")),"",(IF($C58&gt;0,(VLOOKUP($C58,[1]Engagés!$C$10:$N$509,11,FALSE))," ")))</f>
        <v xml:space="preserve"> </v>
      </c>
      <c r="R58" s="74" t="str">
        <f t="shared" si="26"/>
        <v/>
      </c>
      <c r="S58" s="75" t="str">
        <f>IF(COUNTIF($K$8:$K58,$K58)&lt;2,$K58," ")</f>
        <v xml:space="preserve"> </v>
      </c>
      <c r="T58" s="75">
        <f t="shared" si="2"/>
        <v>51</v>
      </c>
      <c r="U58" s="76" t="str">
        <f t="shared" si="3"/>
        <v/>
      </c>
      <c r="V58" s="75" t="str">
        <f>IF(COUNTIF($K$8:$K58,$K58)&lt;3,$K58," ")</f>
        <v xml:space="preserve"> </v>
      </c>
      <c r="W58" s="75">
        <f t="shared" si="28"/>
        <v>51</v>
      </c>
      <c r="X58" s="75" t="str">
        <f t="shared" si="5"/>
        <v/>
      </c>
      <c r="Y58" s="18" t="str">
        <f t="shared" si="29"/>
        <v/>
      </c>
      <c r="Z58" s="18">
        <f t="shared" si="30"/>
        <v>1000</v>
      </c>
      <c r="AA58" s="18">
        <f t="shared" si="8"/>
        <v>1000</v>
      </c>
      <c r="AB58" s="75" t="str">
        <f>IF(COUNTIF($K$8:$K58,S58)&lt;4,$K58," ")</f>
        <v xml:space="preserve"> </v>
      </c>
      <c r="AC58" s="75">
        <f t="shared" si="31"/>
        <v>51</v>
      </c>
      <c r="AD58" s="75" t="str">
        <f t="shared" si="10"/>
        <v/>
      </c>
      <c r="AE58" s="18" t="str">
        <f t="shared" si="32"/>
        <v/>
      </c>
      <c r="AF58" s="18" t="str">
        <f t="shared" si="33"/>
        <v/>
      </c>
      <c r="AG58" s="75" t="str">
        <f t="shared" si="34"/>
        <v/>
      </c>
      <c r="AH58" s="75" t="str">
        <f t="shared" si="14"/>
        <v/>
      </c>
      <c r="AI58" s="77" t="str">
        <f t="shared" si="15"/>
        <v xml:space="preserve"> </v>
      </c>
      <c r="AJ58" s="78">
        <f t="shared" si="16"/>
        <v>51</v>
      </c>
      <c r="AK58" s="79">
        <v>10</v>
      </c>
      <c r="AL58" s="80" t="e">
        <f>#REF!</f>
        <v>#REF!</v>
      </c>
      <c r="AM58" s="81" t="e">
        <f t="shared" si="17"/>
        <v>#REF!</v>
      </c>
      <c r="AN58" s="82" t="e">
        <f t="shared" si="18"/>
        <v>#REF!</v>
      </c>
      <c r="AO58" s="81" t="e">
        <f t="shared" si="19"/>
        <v>#REF!</v>
      </c>
      <c r="AP58" s="82" t="e">
        <f t="shared" si="20"/>
        <v>#REF!</v>
      </c>
      <c r="AQ58" s="81" t="e">
        <f t="shared" si="21"/>
        <v>#REF!</v>
      </c>
      <c r="AR58" s="82" t="e">
        <f t="shared" si="22"/>
        <v>#REF!</v>
      </c>
      <c r="AS58" s="83" t="e">
        <f t="shared" si="35"/>
        <v>#REF!</v>
      </c>
      <c r="AT58" s="84" t="e">
        <f t="shared" si="36"/>
        <v>#REF!</v>
      </c>
      <c r="AW58" s="85" t="str">
        <f t="shared" si="25"/>
        <v/>
      </c>
    </row>
    <row r="59" spans="1:49" ht="19.149999999999999" customHeight="1" x14ac:dyDescent="0.2">
      <c r="A59" s="65">
        <f t="shared" si="0"/>
        <v>52</v>
      </c>
      <c r="B59" s="87">
        <v>52</v>
      </c>
      <c r="C59" s="87"/>
      <c r="D59" s="88"/>
      <c r="E59" s="88"/>
      <c r="F59" s="88"/>
      <c r="G59" s="69" t="str">
        <f>IF(ISNA(IF($C59&gt;0,(VLOOKUP($C59,[1]Engagés!$C$10:$K$509,3,FALSE))," ")),"",(IF($C59&gt;0,(VLOOKUP($C59,[1]Engagés!$C$10:$K$509,3,FALSE))," ")))</f>
        <v xml:space="preserve"> </v>
      </c>
      <c r="H59" s="70" t="e">
        <f t="shared" si="27"/>
        <v>#VALUE!</v>
      </c>
      <c r="I59" s="71" t="str">
        <f>IF(ISNA(IF($C59&gt;0,(VLOOKUP($C59,[1]Engagés!$C$10:$K$509,6,FALSE))," ")),"",(IF($C59&gt;0,(VLOOKUP($C59,[1]Engagés!$C$10:$K$509,6,FALSE))," ")))</f>
        <v xml:space="preserve"> </v>
      </c>
      <c r="J59" s="71" t="str">
        <f>IF(ISNA(IF($C59&gt;0,(VLOOKUP($C59,[1]Engagés!$C$10:$K$509,7,FALSE))," ")),"",(IF($C59&gt;0,(VLOOKUP($C59,[1]Engagés!$C$10:$K$509,7,FALSE))," ")))</f>
        <v xml:space="preserve"> </v>
      </c>
      <c r="K59" s="71" t="str">
        <f>IF(ISNA(IF($C59&gt;0,(VLOOKUP($C59,[1]Engagés!$C$10:$K$509,8,FALSE))," ")),"",(IF($C59&gt;0,(VLOOKUP($C59,[1]Engagés!$C$10:$K$509,8,FALSE))," ")))</f>
        <v xml:space="preserve"> </v>
      </c>
      <c r="L59" s="72" t="str">
        <f>IF(ISNA(IF($C59&gt;0,(VLOOKUP($C59,[1]Engagés!$C$10:$K$509,5,FALSE))," ")),"",(IF($C59&gt;0,(VLOOKUP($C59,[1]Engagés!$C$10:$K$509,5,FALSE))," ")))</f>
        <v xml:space="preserve"> </v>
      </c>
      <c r="M59" s="72" t="str">
        <f>IF(ISNA(IF($C59&gt;0,(VLOOKUP($C59,[1]Engagés!$C$10:$K$509,4,FALSE))," ")),"",(IF($C59&gt;0,(VLOOKUP($C59,[1]Engagés!$C$10:$K$509,4,FALSE))," ")))</f>
        <v xml:space="preserve"> </v>
      </c>
      <c r="N59" s="71" t="str">
        <f>IF(ISNA(IF($C59&gt;0,(VLOOKUP($C59,[1]Engagés!$C$10:$K$509,9,FALSE))," ")),"",(IF($C59&gt;0,(VLOOKUP($C59,[1]Engagés!$C$10:$K$509,9,FALSE))," ")))</f>
        <v xml:space="preserve"> </v>
      </c>
      <c r="O59" s="72" t="str">
        <f>IF(ISNA(IF($C59&gt;0,(VLOOKUP($C59,[1]Engagés!$C$10:$N$509,10,FALSE))," ")),"",(IF($C59&gt;0,(VLOOKUP($C59,[1]Engagés!$C$10:$N$509,10,FALSE))," ")))</f>
        <v xml:space="preserve"> </v>
      </c>
      <c r="P59" s="72" t="str">
        <f>IF(ISNA(IF($C59&gt;0,(VLOOKUP($C59,[1]Engagés!$C$10:$N$509,12,FALSE))," ")),"",(IF($C59&gt;0,(VLOOKUP($C59,[1]Engagés!$C$10:$N$509,12,FALSE))," ")))</f>
        <v xml:space="preserve"> </v>
      </c>
      <c r="Q59" s="72" t="str">
        <f>IF(ISNA(IF($C59&gt;0,(VLOOKUP($C59,[1]Engagés!$C$10:$N$509,11,FALSE))," ")),"",(IF($C59&gt;0,(VLOOKUP($C59,[1]Engagés!$C$10:$N$509,11,FALSE))," ")))</f>
        <v xml:space="preserve"> </v>
      </c>
      <c r="R59" s="74" t="str">
        <f t="shared" si="26"/>
        <v/>
      </c>
      <c r="S59" s="75" t="str">
        <f>IF(COUNTIF($K$8:$K59,$K59)&lt;2,$K59," ")</f>
        <v xml:space="preserve"> </v>
      </c>
      <c r="T59" s="75">
        <f t="shared" si="2"/>
        <v>52</v>
      </c>
      <c r="U59" s="76" t="str">
        <f t="shared" si="3"/>
        <v/>
      </c>
      <c r="V59" s="75" t="str">
        <f>IF(COUNTIF($K$8:$K59,$K59)&lt;3,$K59," ")</f>
        <v xml:space="preserve"> </v>
      </c>
      <c r="W59" s="75">
        <f t="shared" si="28"/>
        <v>52</v>
      </c>
      <c r="X59" s="75" t="str">
        <f t="shared" si="5"/>
        <v/>
      </c>
      <c r="Y59" s="18" t="str">
        <f t="shared" si="29"/>
        <v/>
      </c>
      <c r="Z59" s="18">
        <f t="shared" si="30"/>
        <v>1000</v>
      </c>
      <c r="AA59" s="18">
        <f t="shared" si="8"/>
        <v>1000</v>
      </c>
      <c r="AB59" s="75" t="str">
        <f>IF(COUNTIF($K$8:$K59,S59)&lt;4,$K59," ")</f>
        <v xml:space="preserve"> </v>
      </c>
      <c r="AC59" s="75">
        <f t="shared" si="31"/>
        <v>52</v>
      </c>
      <c r="AD59" s="75" t="str">
        <f t="shared" si="10"/>
        <v/>
      </c>
      <c r="AE59" s="18" t="str">
        <f t="shared" si="32"/>
        <v/>
      </c>
      <c r="AF59" s="18" t="str">
        <f t="shared" si="33"/>
        <v/>
      </c>
      <c r="AG59" s="75" t="str">
        <f t="shared" si="34"/>
        <v/>
      </c>
      <c r="AH59" s="75" t="str">
        <f t="shared" si="14"/>
        <v/>
      </c>
      <c r="AI59" s="77" t="str">
        <f t="shared" si="15"/>
        <v xml:space="preserve"> </v>
      </c>
      <c r="AJ59" s="78">
        <f t="shared" si="16"/>
        <v>52</v>
      </c>
      <c r="AK59" s="79">
        <v>10</v>
      </c>
      <c r="AL59" s="80" t="e">
        <f>#REF!</f>
        <v>#REF!</v>
      </c>
      <c r="AM59" s="81" t="e">
        <f t="shared" si="17"/>
        <v>#REF!</v>
      </c>
      <c r="AN59" s="82" t="e">
        <f t="shared" si="18"/>
        <v>#REF!</v>
      </c>
      <c r="AO59" s="81" t="e">
        <f t="shared" si="19"/>
        <v>#REF!</v>
      </c>
      <c r="AP59" s="82" t="e">
        <f t="shared" si="20"/>
        <v>#REF!</v>
      </c>
      <c r="AQ59" s="81" t="e">
        <f t="shared" si="21"/>
        <v>#REF!</v>
      </c>
      <c r="AR59" s="82" t="e">
        <f t="shared" si="22"/>
        <v>#REF!</v>
      </c>
      <c r="AS59" s="83" t="e">
        <f t="shared" si="35"/>
        <v>#REF!</v>
      </c>
      <c r="AT59" s="84" t="e">
        <f t="shared" si="36"/>
        <v>#REF!</v>
      </c>
      <c r="AW59" s="85" t="str">
        <f t="shared" si="25"/>
        <v/>
      </c>
    </row>
    <row r="60" spans="1:49" ht="19.149999999999999" customHeight="1" x14ac:dyDescent="0.2">
      <c r="A60" s="65">
        <f t="shared" si="0"/>
        <v>53</v>
      </c>
      <c r="B60" s="87">
        <v>53</v>
      </c>
      <c r="C60" s="87"/>
      <c r="D60" s="88"/>
      <c r="E60" s="88"/>
      <c r="F60" s="88"/>
      <c r="G60" s="69" t="str">
        <f>IF(ISNA(IF($C60&gt;0,(VLOOKUP($C60,[1]Engagés!$C$10:$K$509,3,FALSE))," ")),"",(IF($C60&gt;0,(VLOOKUP($C60,[1]Engagés!$C$10:$K$509,3,FALSE))," ")))</f>
        <v xml:space="preserve"> </v>
      </c>
      <c r="H60" s="70" t="e">
        <f t="shared" si="27"/>
        <v>#VALUE!</v>
      </c>
      <c r="I60" s="71" t="str">
        <f>IF(ISNA(IF($C60&gt;0,(VLOOKUP($C60,[1]Engagés!$C$10:$K$509,6,FALSE))," ")),"",(IF($C60&gt;0,(VLOOKUP($C60,[1]Engagés!$C$10:$K$509,6,FALSE))," ")))</f>
        <v xml:space="preserve"> </v>
      </c>
      <c r="J60" s="71" t="str">
        <f>IF(ISNA(IF($C60&gt;0,(VLOOKUP($C60,[1]Engagés!$C$10:$K$509,7,FALSE))," ")),"",(IF($C60&gt;0,(VLOOKUP($C60,[1]Engagés!$C$10:$K$509,7,FALSE))," ")))</f>
        <v xml:space="preserve"> </v>
      </c>
      <c r="K60" s="71" t="str">
        <f>IF(ISNA(IF($C60&gt;0,(VLOOKUP($C60,[1]Engagés!$C$10:$K$509,8,FALSE))," ")),"",(IF($C60&gt;0,(VLOOKUP($C60,[1]Engagés!$C$10:$K$509,8,FALSE))," ")))</f>
        <v xml:space="preserve"> </v>
      </c>
      <c r="L60" s="72" t="str">
        <f>IF(ISNA(IF($C60&gt;0,(VLOOKUP($C60,[1]Engagés!$C$10:$K$509,5,FALSE))," ")),"",(IF($C60&gt;0,(VLOOKUP($C60,[1]Engagés!$C$10:$K$509,5,FALSE))," ")))</f>
        <v xml:space="preserve"> </v>
      </c>
      <c r="M60" s="72" t="str">
        <f>IF(ISNA(IF($C60&gt;0,(VLOOKUP($C60,[1]Engagés!$C$10:$K$509,4,FALSE))," ")),"",(IF($C60&gt;0,(VLOOKUP($C60,[1]Engagés!$C$10:$K$509,4,FALSE))," ")))</f>
        <v xml:space="preserve"> </v>
      </c>
      <c r="N60" s="71" t="str">
        <f>IF(ISNA(IF($C60&gt;0,(VLOOKUP($C60,[1]Engagés!$C$10:$K$509,9,FALSE))," ")),"",(IF($C60&gt;0,(VLOOKUP($C60,[1]Engagés!$C$10:$K$509,9,FALSE))," ")))</f>
        <v xml:space="preserve"> </v>
      </c>
      <c r="O60" s="72" t="str">
        <f>IF(ISNA(IF($C60&gt;0,(VLOOKUP($C60,[1]Engagés!$C$10:$N$509,10,FALSE))," ")),"",(IF($C60&gt;0,(VLOOKUP($C60,[1]Engagés!$C$10:$N$509,10,FALSE))," ")))</f>
        <v xml:space="preserve"> </v>
      </c>
      <c r="P60" s="72" t="str">
        <f>IF(ISNA(IF($C60&gt;0,(VLOOKUP($C60,[1]Engagés!$C$10:$N$509,12,FALSE))," ")),"",(IF($C60&gt;0,(VLOOKUP($C60,[1]Engagés!$C$10:$N$509,12,FALSE))," ")))</f>
        <v xml:space="preserve"> </v>
      </c>
      <c r="Q60" s="72" t="str">
        <f>IF(ISNA(IF($C60&gt;0,(VLOOKUP($C60,[1]Engagés!$C$10:$N$509,11,FALSE))," ")),"",(IF($C60&gt;0,(VLOOKUP($C60,[1]Engagés!$C$10:$N$509,11,FALSE))," ")))</f>
        <v xml:space="preserve"> </v>
      </c>
      <c r="R60" s="74" t="str">
        <f t="shared" si="26"/>
        <v/>
      </c>
      <c r="S60" s="75" t="str">
        <f>IF(COUNTIF($K$8:$K60,$K60)&lt;2,$K60," ")</f>
        <v xml:space="preserve"> </v>
      </c>
      <c r="T60" s="75">
        <f t="shared" si="2"/>
        <v>53</v>
      </c>
      <c r="U60" s="76" t="str">
        <f t="shared" si="3"/>
        <v/>
      </c>
      <c r="V60" s="75" t="str">
        <f>IF(COUNTIF($K$8:$K60,$K60)&lt;3,$K60," ")</f>
        <v xml:space="preserve"> </v>
      </c>
      <c r="W60" s="75">
        <f t="shared" si="28"/>
        <v>53</v>
      </c>
      <c r="X60" s="75" t="str">
        <f t="shared" si="5"/>
        <v/>
      </c>
      <c r="Y60" s="18" t="str">
        <f t="shared" si="29"/>
        <v/>
      </c>
      <c r="Z60" s="18">
        <f t="shared" si="30"/>
        <v>1000</v>
      </c>
      <c r="AA60" s="18">
        <f t="shared" si="8"/>
        <v>1000</v>
      </c>
      <c r="AB60" s="75" t="str">
        <f>IF(COUNTIF($K$8:$K60,S60)&lt;4,$K60," ")</f>
        <v xml:space="preserve"> </v>
      </c>
      <c r="AC60" s="75">
        <f t="shared" si="31"/>
        <v>53</v>
      </c>
      <c r="AD60" s="75" t="str">
        <f t="shared" si="10"/>
        <v/>
      </c>
      <c r="AE60" s="18" t="str">
        <f t="shared" si="32"/>
        <v/>
      </c>
      <c r="AF60" s="18" t="str">
        <f t="shared" si="33"/>
        <v/>
      </c>
      <c r="AG60" s="75" t="str">
        <f t="shared" si="34"/>
        <v/>
      </c>
      <c r="AH60" s="75" t="str">
        <f t="shared" si="14"/>
        <v/>
      </c>
      <c r="AI60" s="77" t="str">
        <f t="shared" si="15"/>
        <v xml:space="preserve"> </v>
      </c>
      <c r="AJ60" s="78">
        <f t="shared" si="16"/>
        <v>53</v>
      </c>
      <c r="AK60" s="79">
        <v>10</v>
      </c>
      <c r="AL60" s="80" t="e">
        <f>#REF!</f>
        <v>#REF!</v>
      </c>
      <c r="AM60" s="81" t="e">
        <f t="shared" si="17"/>
        <v>#REF!</v>
      </c>
      <c r="AN60" s="82" t="e">
        <f t="shared" si="18"/>
        <v>#REF!</v>
      </c>
      <c r="AO60" s="81" t="e">
        <f t="shared" si="19"/>
        <v>#REF!</v>
      </c>
      <c r="AP60" s="82" t="e">
        <f t="shared" si="20"/>
        <v>#REF!</v>
      </c>
      <c r="AQ60" s="81" t="e">
        <f t="shared" si="21"/>
        <v>#REF!</v>
      </c>
      <c r="AR60" s="82" t="e">
        <f t="shared" si="22"/>
        <v>#REF!</v>
      </c>
      <c r="AS60" s="83" t="e">
        <f t="shared" si="35"/>
        <v>#REF!</v>
      </c>
      <c r="AT60" s="84" t="e">
        <f t="shared" si="36"/>
        <v>#REF!</v>
      </c>
      <c r="AW60" s="85" t="str">
        <f t="shared" si="25"/>
        <v/>
      </c>
    </row>
    <row r="61" spans="1:49" ht="19.149999999999999" customHeight="1" x14ac:dyDescent="0.2">
      <c r="A61" s="65">
        <f t="shared" si="0"/>
        <v>54</v>
      </c>
      <c r="B61" s="87">
        <v>54</v>
      </c>
      <c r="C61" s="87"/>
      <c r="D61" s="88"/>
      <c r="E61" s="88"/>
      <c r="F61" s="88"/>
      <c r="G61" s="69" t="str">
        <f>IF(ISNA(IF($C61&gt;0,(VLOOKUP($C61,[1]Engagés!$C$10:$K$509,3,FALSE))," ")),"",(IF($C61&gt;0,(VLOOKUP($C61,[1]Engagés!$C$10:$K$509,3,FALSE))," ")))</f>
        <v xml:space="preserve"> </v>
      </c>
      <c r="H61" s="70" t="e">
        <f t="shared" si="27"/>
        <v>#VALUE!</v>
      </c>
      <c r="I61" s="71" t="str">
        <f>IF(ISNA(IF($C61&gt;0,(VLOOKUP($C61,[1]Engagés!$C$10:$K$509,6,FALSE))," ")),"",(IF($C61&gt;0,(VLOOKUP($C61,[1]Engagés!$C$10:$K$509,6,FALSE))," ")))</f>
        <v xml:space="preserve"> </v>
      </c>
      <c r="J61" s="71" t="str">
        <f>IF(ISNA(IF($C61&gt;0,(VLOOKUP($C61,[1]Engagés!$C$10:$K$509,7,FALSE))," ")),"",(IF($C61&gt;0,(VLOOKUP($C61,[1]Engagés!$C$10:$K$509,7,FALSE))," ")))</f>
        <v xml:space="preserve"> </v>
      </c>
      <c r="K61" s="71" t="str">
        <f>IF(ISNA(IF($C61&gt;0,(VLOOKUP($C61,[1]Engagés!$C$10:$K$509,8,FALSE))," ")),"",(IF($C61&gt;0,(VLOOKUP($C61,[1]Engagés!$C$10:$K$509,8,FALSE))," ")))</f>
        <v xml:space="preserve"> </v>
      </c>
      <c r="L61" s="72" t="str">
        <f>IF(ISNA(IF($C61&gt;0,(VLOOKUP($C61,[1]Engagés!$C$10:$K$509,5,FALSE))," ")),"",(IF($C61&gt;0,(VLOOKUP($C61,[1]Engagés!$C$10:$K$509,5,FALSE))," ")))</f>
        <v xml:space="preserve"> </v>
      </c>
      <c r="M61" s="72" t="str">
        <f>IF(ISNA(IF($C61&gt;0,(VLOOKUP($C61,[1]Engagés!$C$10:$K$509,4,FALSE))," ")),"",(IF($C61&gt;0,(VLOOKUP($C61,[1]Engagés!$C$10:$K$509,4,FALSE))," ")))</f>
        <v xml:space="preserve"> </v>
      </c>
      <c r="N61" s="71" t="str">
        <f>IF(ISNA(IF($C61&gt;0,(VLOOKUP($C61,[1]Engagés!$C$10:$K$509,9,FALSE))," ")),"",(IF($C61&gt;0,(VLOOKUP($C61,[1]Engagés!$C$10:$K$509,9,FALSE))," ")))</f>
        <v xml:space="preserve"> </v>
      </c>
      <c r="O61" s="72" t="str">
        <f>IF(ISNA(IF($C61&gt;0,(VLOOKUP($C61,[1]Engagés!$C$10:$N$509,10,FALSE))," ")),"",(IF($C61&gt;0,(VLOOKUP($C61,[1]Engagés!$C$10:$N$509,10,FALSE))," ")))</f>
        <v xml:space="preserve"> </v>
      </c>
      <c r="P61" s="72" t="str">
        <f>IF(ISNA(IF($C61&gt;0,(VLOOKUP($C61,[1]Engagés!$C$10:$N$509,12,FALSE))," ")),"",(IF($C61&gt;0,(VLOOKUP($C61,[1]Engagés!$C$10:$N$509,12,FALSE))," ")))</f>
        <v xml:space="preserve"> </v>
      </c>
      <c r="Q61" s="72" t="str">
        <f>IF(ISNA(IF($C61&gt;0,(VLOOKUP($C61,[1]Engagés!$C$10:$N$509,11,FALSE))," ")),"",(IF($C61&gt;0,(VLOOKUP($C61,[1]Engagés!$C$10:$N$509,11,FALSE))," ")))</f>
        <v xml:space="preserve"> </v>
      </c>
      <c r="R61" s="74" t="str">
        <f t="shared" si="26"/>
        <v/>
      </c>
      <c r="S61" s="75" t="str">
        <f>IF(COUNTIF($K$8:$K61,$K61)&lt;2,$K61," ")</f>
        <v xml:space="preserve"> </v>
      </c>
      <c r="T61" s="75">
        <f t="shared" si="2"/>
        <v>54</v>
      </c>
      <c r="U61" s="76" t="str">
        <f t="shared" si="3"/>
        <v/>
      </c>
      <c r="V61" s="75" t="str">
        <f>IF(COUNTIF($K$8:$K61,$K61)&lt;3,$K61," ")</f>
        <v xml:space="preserve"> </v>
      </c>
      <c r="W61" s="75">
        <f t="shared" si="28"/>
        <v>54</v>
      </c>
      <c r="X61" s="75" t="str">
        <f t="shared" si="5"/>
        <v/>
      </c>
      <c r="Y61" s="18" t="str">
        <f t="shared" si="29"/>
        <v/>
      </c>
      <c r="Z61" s="18">
        <f t="shared" si="30"/>
        <v>1000</v>
      </c>
      <c r="AA61" s="18">
        <f t="shared" si="8"/>
        <v>1000</v>
      </c>
      <c r="AB61" s="75" t="str">
        <f>IF(COUNTIF($K$8:$K61,S61)&lt;4,$K61," ")</f>
        <v xml:space="preserve"> </v>
      </c>
      <c r="AC61" s="75">
        <f t="shared" si="31"/>
        <v>54</v>
      </c>
      <c r="AD61" s="75" t="str">
        <f t="shared" si="10"/>
        <v/>
      </c>
      <c r="AE61" s="18" t="str">
        <f t="shared" si="32"/>
        <v/>
      </c>
      <c r="AF61" s="18" t="str">
        <f t="shared" si="33"/>
        <v/>
      </c>
      <c r="AG61" s="75" t="str">
        <f t="shared" si="34"/>
        <v/>
      </c>
      <c r="AH61" s="75" t="str">
        <f t="shared" si="14"/>
        <v/>
      </c>
      <c r="AI61" s="77" t="str">
        <f t="shared" si="15"/>
        <v xml:space="preserve"> </v>
      </c>
      <c r="AJ61" s="78">
        <f t="shared" si="16"/>
        <v>54</v>
      </c>
      <c r="AK61" s="79">
        <v>10</v>
      </c>
      <c r="AL61" s="80" t="e">
        <f>#REF!</f>
        <v>#REF!</v>
      </c>
      <c r="AM61" s="81" t="e">
        <f t="shared" si="17"/>
        <v>#REF!</v>
      </c>
      <c r="AN61" s="82" t="e">
        <f t="shared" si="18"/>
        <v>#REF!</v>
      </c>
      <c r="AO61" s="81" t="e">
        <f t="shared" si="19"/>
        <v>#REF!</v>
      </c>
      <c r="AP61" s="82" t="e">
        <f t="shared" si="20"/>
        <v>#REF!</v>
      </c>
      <c r="AQ61" s="81" t="e">
        <f t="shared" si="21"/>
        <v>#REF!</v>
      </c>
      <c r="AR61" s="82" t="e">
        <f t="shared" si="22"/>
        <v>#REF!</v>
      </c>
      <c r="AS61" s="83" t="e">
        <f t="shared" si="35"/>
        <v>#REF!</v>
      </c>
      <c r="AT61" s="84" t="e">
        <f t="shared" si="36"/>
        <v>#REF!</v>
      </c>
      <c r="AW61" s="85" t="str">
        <f t="shared" si="25"/>
        <v/>
      </c>
    </row>
    <row r="62" spans="1:49" ht="19.149999999999999" customHeight="1" x14ac:dyDescent="0.2">
      <c r="A62" s="65">
        <f t="shared" si="0"/>
        <v>55</v>
      </c>
      <c r="B62" s="87">
        <v>55</v>
      </c>
      <c r="C62" s="87"/>
      <c r="D62" s="88"/>
      <c r="E62" s="88"/>
      <c r="F62" s="88"/>
      <c r="G62" s="69" t="str">
        <f>IF(ISNA(IF($C62&gt;0,(VLOOKUP($C62,[1]Engagés!$C$10:$K$509,3,FALSE))," ")),"",(IF($C62&gt;0,(VLOOKUP($C62,[1]Engagés!$C$10:$K$509,3,FALSE))," ")))</f>
        <v xml:space="preserve"> </v>
      </c>
      <c r="H62" s="70" t="e">
        <f t="shared" si="27"/>
        <v>#VALUE!</v>
      </c>
      <c r="I62" s="71" t="str">
        <f>IF(ISNA(IF($C62&gt;0,(VLOOKUP($C62,[1]Engagés!$C$10:$K$509,6,FALSE))," ")),"",(IF($C62&gt;0,(VLOOKUP($C62,[1]Engagés!$C$10:$K$509,6,FALSE))," ")))</f>
        <v xml:space="preserve"> </v>
      </c>
      <c r="J62" s="71" t="str">
        <f>IF(ISNA(IF($C62&gt;0,(VLOOKUP($C62,[1]Engagés!$C$10:$K$509,7,FALSE))," ")),"",(IF($C62&gt;0,(VLOOKUP($C62,[1]Engagés!$C$10:$K$509,7,FALSE))," ")))</f>
        <v xml:space="preserve"> </v>
      </c>
      <c r="K62" s="71" t="str">
        <f>IF(ISNA(IF($C62&gt;0,(VLOOKUP($C62,[1]Engagés!$C$10:$K$509,8,FALSE))," ")),"",(IF($C62&gt;0,(VLOOKUP($C62,[1]Engagés!$C$10:$K$509,8,FALSE))," ")))</f>
        <v xml:space="preserve"> </v>
      </c>
      <c r="L62" s="72" t="str">
        <f>IF(ISNA(IF($C62&gt;0,(VLOOKUP($C62,[1]Engagés!$C$10:$K$509,5,FALSE))," ")),"",(IF($C62&gt;0,(VLOOKUP($C62,[1]Engagés!$C$10:$K$509,5,FALSE))," ")))</f>
        <v xml:space="preserve"> </v>
      </c>
      <c r="M62" s="72" t="str">
        <f>IF(ISNA(IF($C62&gt;0,(VLOOKUP($C62,[1]Engagés!$C$10:$K$509,4,FALSE))," ")),"",(IF($C62&gt;0,(VLOOKUP($C62,[1]Engagés!$C$10:$K$509,4,FALSE))," ")))</f>
        <v xml:space="preserve"> </v>
      </c>
      <c r="N62" s="71" t="str">
        <f>IF(ISNA(IF($C62&gt;0,(VLOOKUP($C62,[1]Engagés!$C$10:$K$509,9,FALSE))," ")),"",(IF($C62&gt;0,(VLOOKUP($C62,[1]Engagés!$C$10:$K$509,9,FALSE))," ")))</f>
        <v xml:space="preserve"> </v>
      </c>
      <c r="O62" s="72" t="str">
        <f>IF(ISNA(IF($C62&gt;0,(VLOOKUP($C62,[1]Engagés!$C$10:$N$509,10,FALSE))," ")),"",(IF($C62&gt;0,(VLOOKUP($C62,[1]Engagés!$C$10:$N$509,10,FALSE))," ")))</f>
        <v xml:space="preserve"> </v>
      </c>
      <c r="P62" s="72" t="str">
        <f>IF(ISNA(IF($C62&gt;0,(VLOOKUP($C62,[1]Engagés!$C$10:$N$509,12,FALSE))," ")),"",(IF($C62&gt;0,(VLOOKUP($C62,[1]Engagés!$C$10:$N$509,12,FALSE))," ")))</f>
        <v xml:space="preserve"> </v>
      </c>
      <c r="Q62" s="72" t="str">
        <f>IF(ISNA(IF($C62&gt;0,(VLOOKUP($C62,[1]Engagés!$C$10:$N$509,11,FALSE))," ")),"",(IF($C62&gt;0,(VLOOKUP($C62,[1]Engagés!$C$10:$N$509,11,FALSE))," ")))</f>
        <v xml:space="preserve"> </v>
      </c>
      <c r="R62" s="74" t="str">
        <f t="shared" si="26"/>
        <v/>
      </c>
      <c r="S62" s="75" t="str">
        <f>IF(COUNTIF($K$8:$K62,$K62)&lt;2,$K62," ")</f>
        <v xml:space="preserve"> </v>
      </c>
      <c r="T62" s="75">
        <f t="shared" si="2"/>
        <v>55</v>
      </c>
      <c r="U62" s="76" t="str">
        <f t="shared" si="3"/>
        <v/>
      </c>
      <c r="V62" s="75" t="str">
        <f>IF(COUNTIF($K$8:$K62,$K62)&lt;3,$K62," ")</f>
        <v xml:space="preserve"> </v>
      </c>
      <c r="W62" s="75">
        <f t="shared" si="28"/>
        <v>55</v>
      </c>
      <c r="X62" s="75" t="str">
        <f t="shared" si="5"/>
        <v/>
      </c>
      <c r="Y62" s="18" t="str">
        <f t="shared" si="29"/>
        <v/>
      </c>
      <c r="Z62" s="18">
        <f t="shared" si="30"/>
        <v>1000</v>
      </c>
      <c r="AA62" s="18">
        <f t="shared" si="8"/>
        <v>1000</v>
      </c>
      <c r="AB62" s="75" t="str">
        <f>IF(COUNTIF($K$8:$K62,S62)&lt;4,$K62," ")</f>
        <v xml:space="preserve"> </v>
      </c>
      <c r="AC62" s="75">
        <f t="shared" si="31"/>
        <v>55</v>
      </c>
      <c r="AD62" s="75" t="str">
        <f t="shared" si="10"/>
        <v/>
      </c>
      <c r="AE62" s="18" t="str">
        <f t="shared" si="32"/>
        <v/>
      </c>
      <c r="AF62" s="18" t="str">
        <f t="shared" si="33"/>
        <v/>
      </c>
      <c r="AG62" s="75" t="str">
        <f t="shared" si="34"/>
        <v/>
      </c>
      <c r="AH62" s="75" t="str">
        <f t="shared" si="14"/>
        <v/>
      </c>
      <c r="AI62" s="77" t="str">
        <f t="shared" si="15"/>
        <v xml:space="preserve"> </v>
      </c>
      <c r="AJ62" s="78">
        <f t="shared" si="16"/>
        <v>55</v>
      </c>
      <c r="AK62" s="79">
        <v>10</v>
      </c>
      <c r="AL62" s="80" t="e">
        <f>#REF!</f>
        <v>#REF!</v>
      </c>
      <c r="AM62" s="81" t="e">
        <f t="shared" si="17"/>
        <v>#REF!</v>
      </c>
      <c r="AN62" s="82" t="e">
        <f t="shared" si="18"/>
        <v>#REF!</v>
      </c>
      <c r="AO62" s="81" t="e">
        <f t="shared" si="19"/>
        <v>#REF!</v>
      </c>
      <c r="AP62" s="82" t="e">
        <f t="shared" si="20"/>
        <v>#REF!</v>
      </c>
      <c r="AQ62" s="81" t="e">
        <f t="shared" si="21"/>
        <v>#REF!</v>
      </c>
      <c r="AR62" s="82" t="e">
        <f t="shared" si="22"/>
        <v>#REF!</v>
      </c>
      <c r="AS62" s="83" t="e">
        <f t="shared" si="35"/>
        <v>#REF!</v>
      </c>
      <c r="AT62" s="84" t="e">
        <f t="shared" si="36"/>
        <v>#REF!</v>
      </c>
      <c r="AW62" s="85" t="str">
        <f t="shared" si="25"/>
        <v/>
      </c>
    </row>
    <row r="63" spans="1:49" ht="19.149999999999999" customHeight="1" x14ac:dyDescent="0.2">
      <c r="A63" s="65">
        <f t="shared" si="0"/>
        <v>56</v>
      </c>
      <c r="B63" s="87">
        <v>56</v>
      </c>
      <c r="C63" s="87"/>
      <c r="D63" s="88"/>
      <c r="E63" s="88"/>
      <c r="F63" s="88"/>
      <c r="G63" s="69" t="str">
        <f>IF(ISNA(IF($C63&gt;0,(VLOOKUP($C63,[1]Engagés!$C$10:$K$509,3,FALSE))," ")),"",(IF($C63&gt;0,(VLOOKUP($C63,[1]Engagés!$C$10:$K$509,3,FALSE))," ")))</f>
        <v xml:space="preserve"> </v>
      </c>
      <c r="H63" s="70" t="e">
        <f t="shared" si="27"/>
        <v>#VALUE!</v>
      </c>
      <c r="I63" s="71" t="str">
        <f>IF(ISNA(IF($C63&gt;0,(VLOOKUP($C63,[1]Engagés!$C$10:$K$509,6,FALSE))," ")),"",(IF($C63&gt;0,(VLOOKUP($C63,[1]Engagés!$C$10:$K$509,6,FALSE))," ")))</f>
        <v xml:space="preserve"> </v>
      </c>
      <c r="J63" s="71" t="str">
        <f>IF(ISNA(IF($C63&gt;0,(VLOOKUP($C63,[1]Engagés!$C$10:$K$509,7,FALSE))," ")),"",(IF($C63&gt;0,(VLOOKUP($C63,[1]Engagés!$C$10:$K$509,7,FALSE))," ")))</f>
        <v xml:space="preserve"> </v>
      </c>
      <c r="K63" s="71" t="str">
        <f>IF(ISNA(IF($C63&gt;0,(VLOOKUP($C63,[1]Engagés!$C$10:$K$509,8,FALSE))," ")),"",(IF($C63&gt;0,(VLOOKUP($C63,[1]Engagés!$C$10:$K$509,8,FALSE))," ")))</f>
        <v xml:space="preserve"> </v>
      </c>
      <c r="L63" s="72" t="str">
        <f>IF(ISNA(IF($C63&gt;0,(VLOOKUP($C63,[1]Engagés!$C$10:$K$509,5,FALSE))," ")),"",(IF($C63&gt;0,(VLOOKUP($C63,[1]Engagés!$C$10:$K$509,5,FALSE))," ")))</f>
        <v xml:space="preserve"> </v>
      </c>
      <c r="M63" s="72" t="str">
        <f>IF(ISNA(IF($C63&gt;0,(VLOOKUP($C63,[1]Engagés!$C$10:$K$509,4,FALSE))," ")),"",(IF($C63&gt;0,(VLOOKUP($C63,[1]Engagés!$C$10:$K$509,4,FALSE))," ")))</f>
        <v xml:space="preserve"> </v>
      </c>
      <c r="N63" s="71" t="str">
        <f>IF(ISNA(IF($C63&gt;0,(VLOOKUP($C63,[1]Engagés!$C$10:$K$509,9,FALSE))," ")),"",(IF($C63&gt;0,(VLOOKUP($C63,[1]Engagés!$C$10:$K$509,9,FALSE))," ")))</f>
        <v xml:space="preserve"> </v>
      </c>
      <c r="O63" s="72" t="str">
        <f>IF(ISNA(IF($C63&gt;0,(VLOOKUP($C63,[1]Engagés!$C$10:$N$509,10,FALSE))," ")),"",(IF($C63&gt;0,(VLOOKUP($C63,[1]Engagés!$C$10:$N$509,10,FALSE))," ")))</f>
        <v xml:space="preserve"> </v>
      </c>
      <c r="P63" s="72" t="str">
        <f>IF(ISNA(IF($C63&gt;0,(VLOOKUP($C63,[1]Engagés!$C$10:$N$509,12,FALSE))," ")),"",(IF($C63&gt;0,(VLOOKUP($C63,[1]Engagés!$C$10:$N$509,12,FALSE))," ")))</f>
        <v xml:space="preserve"> </v>
      </c>
      <c r="Q63" s="72" t="str">
        <f>IF(ISNA(IF($C63&gt;0,(VLOOKUP($C63,[1]Engagés!$C$10:$N$509,11,FALSE))," ")),"",(IF($C63&gt;0,(VLOOKUP($C63,[1]Engagés!$C$10:$N$509,11,FALSE))," ")))</f>
        <v xml:space="preserve"> </v>
      </c>
      <c r="R63" s="74" t="str">
        <f t="shared" si="26"/>
        <v/>
      </c>
      <c r="S63" s="75" t="str">
        <f>IF(COUNTIF($K$8:$K63,$K63)&lt;2,$K63," ")</f>
        <v xml:space="preserve"> </v>
      </c>
      <c r="T63" s="75">
        <f t="shared" si="2"/>
        <v>56</v>
      </c>
      <c r="U63" s="76" t="str">
        <f t="shared" si="3"/>
        <v/>
      </c>
      <c r="V63" s="75" t="str">
        <f>IF(COUNTIF($K$8:$K63,$K63)&lt;3,$K63," ")</f>
        <v xml:space="preserve"> </v>
      </c>
      <c r="W63" s="75">
        <f t="shared" si="28"/>
        <v>56</v>
      </c>
      <c r="X63" s="75" t="str">
        <f t="shared" si="5"/>
        <v/>
      </c>
      <c r="Y63" s="18" t="str">
        <f t="shared" si="29"/>
        <v/>
      </c>
      <c r="Z63" s="18">
        <f t="shared" si="30"/>
        <v>1000</v>
      </c>
      <c r="AA63" s="18">
        <f t="shared" si="8"/>
        <v>1000</v>
      </c>
      <c r="AB63" s="75" t="str">
        <f>IF(COUNTIF($K$8:$K63,S63)&lt;4,$K63," ")</f>
        <v xml:space="preserve"> </v>
      </c>
      <c r="AC63" s="75">
        <f t="shared" si="31"/>
        <v>56</v>
      </c>
      <c r="AD63" s="75" t="str">
        <f t="shared" si="10"/>
        <v/>
      </c>
      <c r="AE63" s="18" t="str">
        <f t="shared" si="32"/>
        <v/>
      </c>
      <c r="AF63" s="18" t="str">
        <f t="shared" si="33"/>
        <v/>
      </c>
      <c r="AG63" s="75" t="str">
        <f t="shared" si="34"/>
        <v/>
      </c>
      <c r="AH63" s="75" t="str">
        <f t="shared" si="14"/>
        <v/>
      </c>
      <c r="AI63" s="77" t="str">
        <f t="shared" si="15"/>
        <v xml:space="preserve"> </v>
      </c>
      <c r="AJ63" s="78">
        <f t="shared" si="16"/>
        <v>56</v>
      </c>
      <c r="AK63" s="79">
        <v>10</v>
      </c>
      <c r="AL63" s="80" t="e">
        <f>#REF!</f>
        <v>#REF!</v>
      </c>
      <c r="AM63" s="81" t="e">
        <f t="shared" si="17"/>
        <v>#REF!</v>
      </c>
      <c r="AN63" s="82" t="e">
        <f t="shared" si="18"/>
        <v>#REF!</v>
      </c>
      <c r="AO63" s="81" t="e">
        <f t="shared" si="19"/>
        <v>#REF!</v>
      </c>
      <c r="AP63" s="82" t="e">
        <f t="shared" si="20"/>
        <v>#REF!</v>
      </c>
      <c r="AQ63" s="81" t="e">
        <f t="shared" si="21"/>
        <v>#REF!</v>
      </c>
      <c r="AR63" s="82" t="e">
        <f t="shared" si="22"/>
        <v>#REF!</v>
      </c>
      <c r="AS63" s="83" t="e">
        <f t="shared" si="35"/>
        <v>#REF!</v>
      </c>
      <c r="AT63" s="84" t="e">
        <f t="shared" si="36"/>
        <v>#REF!</v>
      </c>
      <c r="AW63" s="85" t="str">
        <f t="shared" si="25"/>
        <v/>
      </c>
    </row>
    <row r="64" spans="1:49" ht="19.149999999999999" customHeight="1" x14ac:dyDescent="0.2">
      <c r="A64" s="65">
        <f t="shared" si="0"/>
        <v>57</v>
      </c>
      <c r="B64" s="87">
        <v>57</v>
      </c>
      <c r="C64" s="87"/>
      <c r="D64" s="88"/>
      <c r="E64" s="88"/>
      <c r="F64" s="88"/>
      <c r="G64" s="69" t="str">
        <f>IF(ISNA(IF($C64&gt;0,(VLOOKUP($C64,[1]Engagés!$C$10:$K$509,3,FALSE))," ")),"",(IF($C64&gt;0,(VLOOKUP($C64,[1]Engagés!$C$10:$K$509,3,FALSE))," ")))</f>
        <v xml:space="preserve"> </v>
      </c>
      <c r="H64" s="70" t="e">
        <f t="shared" si="27"/>
        <v>#VALUE!</v>
      </c>
      <c r="I64" s="71" t="str">
        <f>IF(ISNA(IF($C64&gt;0,(VLOOKUP($C64,[1]Engagés!$C$10:$K$509,6,FALSE))," ")),"",(IF($C64&gt;0,(VLOOKUP($C64,[1]Engagés!$C$10:$K$509,6,FALSE))," ")))</f>
        <v xml:space="preserve"> </v>
      </c>
      <c r="J64" s="71" t="str">
        <f>IF(ISNA(IF($C64&gt;0,(VLOOKUP($C64,[1]Engagés!$C$10:$K$509,7,FALSE))," ")),"",(IF($C64&gt;0,(VLOOKUP($C64,[1]Engagés!$C$10:$K$509,7,FALSE))," ")))</f>
        <v xml:space="preserve"> </v>
      </c>
      <c r="K64" s="71" t="str">
        <f>IF(ISNA(IF($C64&gt;0,(VLOOKUP($C64,[1]Engagés!$C$10:$K$509,8,FALSE))," ")),"",(IF($C64&gt;0,(VLOOKUP($C64,[1]Engagés!$C$10:$K$509,8,FALSE))," ")))</f>
        <v xml:space="preserve"> </v>
      </c>
      <c r="L64" s="72" t="str">
        <f>IF(ISNA(IF($C64&gt;0,(VLOOKUP($C64,[1]Engagés!$C$10:$K$509,5,FALSE))," ")),"",(IF($C64&gt;0,(VLOOKUP($C64,[1]Engagés!$C$10:$K$509,5,FALSE))," ")))</f>
        <v xml:space="preserve"> </v>
      </c>
      <c r="M64" s="72" t="str">
        <f>IF(ISNA(IF($C64&gt;0,(VLOOKUP($C64,[1]Engagés!$C$10:$K$509,4,FALSE))," ")),"",(IF($C64&gt;0,(VLOOKUP($C64,[1]Engagés!$C$10:$K$509,4,FALSE))," ")))</f>
        <v xml:space="preserve"> </v>
      </c>
      <c r="N64" s="71" t="str">
        <f>IF(ISNA(IF($C64&gt;0,(VLOOKUP($C64,[1]Engagés!$C$10:$K$509,9,FALSE))," ")),"",(IF($C64&gt;0,(VLOOKUP($C64,[1]Engagés!$C$10:$K$509,9,FALSE))," ")))</f>
        <v xml:space="preserve"> </v>
      </c>
      <c r="O64" s="72" t="str">
        <f>IF(ISNA(IF($C64&gt;0,(VLOOKUP($C64,[1]Engagés!$C$10:$N$509,10,FALSE))," ")),"",(IF($C64&gt;0,(VLOOKUP($C64,[1]Engagés!$C$10:$N$509,10,FALSE))," ")))</f>
        <v xml:space="preserve"> </v>
      </c>
      <c r="P64" s="72" t="str">
        <f>IF(ISNA(IF($C64&gt;0,(VLOOKUP($C64,[1]Engagés!$C$10:$N$509,12,FALSE))," ")),"",(IF($C64&gt;0,(VLOOKUP($C64,[1]Engagés!$C$10:$N$509,12,FALSE))," ")))</f>
        <v xml:space="preserve"> </v>
      </c>
      <c r="Q64" s="72" t="str">
        <f>IF(ISNA(IF($C64&gt;0,(VLOOKUP($C64,[1]Engagés!$C$10:$N$509,11,FALSE))," ")),"",(IF($C64&gt;0,(VLOOKUP($C64,[1]Engagés!$C$10:$N$509,11,FALSE))," ")))</f>
        <v xml:space="preserve"> </v>
      </c>
      <c r="R64" s="74" t="str">
        <f t="shared" si="26"/>
        <v/>
      </c>
      <c r="S64" s="75" t="str">
        <f>IF(COUNTIF($K$8:$K64,$K64)&lt;2,$K64," ")</f>
        <v xml:space="preserve"> </v>
      </c>
      <c r="T64" s="75">
        <f t="shared" si="2"/>
        <v>57</v>
      </c>
      <c r="U64" s="76" t="str">
        <f t="shared" si="3"/>
        <v/>
      </c>
      <c r="V64" s="75" t="str">
        <f>IF(COUNTIF($K$8:$K64,$K64)&lt;3,$K64," ")</f>
        <v xml:space="preserve"> </v>
      </c>
      <c r="W64" s="75">
        <f t="shared" si="28"/>
        <v>57</v>
      </c>
      <c r="X64" s="75" t="str">
        <f t="shared" si="5"/>
        <v/>
      </c>
      <c r="Y64" s="18" t="str">
        <f t="shared" si="29"/>
        <v/>
      </c>
      <c r="Z64" s="18">
        <f t="shared" si="30"/>
        <v>1000</v>
      </c>
      <c r="AA64" s="18">
        <f t="shared" si="8"/>
        <v>1000</v>
      </c>
      <c r="AB64" s="75" t="str">
        <f>IF(COUNTIF($K$8:$K64,S64)&lt;4,$K64," ")</f>
        <v xml:space="preserve"> </v>
      </c>
      <c r="AC64" s="75">
        <f t="shared" si="31"/>
        <v>57</v>
      </c>
      <c r="AD64" s="75" t="str">
        <f t="shared" si="10"/>
        <v/>
      </c>
      <c r="AE64" s="18" t="str">
        <f t="shared" si="32"/>
        <v/>
      </c>
      <c r="AF64" s="18" t="str">
        <f t="shared" si="33"/>
        <v/>
      </c>
      <c r="AG64" s="75" t="str">
        <f t="shared" si="34"/>
        <v/>
      </c>
      <c r="AH64" s="75" t="str">
        <f t="shared" si="14"/>
        <v/>
      </c>
      <c r="AI64" s="77" t="str">
        <f t="shared" si="15"/>
        <v xml:space="preserve"> </v>
      </c>
      <c r="AJ64" s="78">
        <f t="shared" si="16"/>
        <v>57</v>
      </c>
      <c r="AK64" s="79">
        <v>10</v>
      </c>
      <c r="AL64" s="80" t="e">
        <f>#REF!</f>
        <v>#REF!</v>
      </c>
      <c r="AM64" s="81" t="e">
        <f t="shared" si="17"/>
        <v>#REF!</v>
      </c>
      <c r="AN64" s="82" t="e">
        <f t="shared" si="18"/>
        <v>#REF!</v>
      </c>
      <c r="AO64" s="81" t="e">
        <f t="shared" si="19"/>
        <v>#REF!</v>
      </c>
      <c r="AP64" s="82" t="e">
        <f t="shared" si="20"/>
        <v>#REF!</v>
      </c>
      <c r="AQ64" s="81" t="e">
        <f t="shared" si="21"/>
        <v>#REF!</v>
      </c>
      <c r="AR64" s="82" t="e">
        <f t="shared" si="22"/>
        <v>#REF!</v>
      </c>
      <c r="AS64" s="83" t="e">
        <f t="shared" si="35"/>
        <v>#REF!</v>
      </c>
      <c r="AT64" s="84" t="e">
        <f t="shared" si="36"/>
        <v>#REF!</v>
      </c>
      <c r="AW64" s="85" t="str">
        <f t="shared" si="25"/>
        <v/>
      </c>
    </row>
    <row r="65" spans="1:49" ht="19.149999999999999" customHeight="1" x14ac:dyDescent="0.2">
      <c r="A65" s="65">
        <f t="shared" si="0"/>
        <v>58</v>
      </c>
      <c r="B65" s="87">
        <v>58</v>
      </c>
      <c r="C65" s="87"/>
      <c r="D65" s="88"/>
      <c r="E65" s="88"/>
      <c r="F65" s="88"/>
      <c r="G65" s="69" t="str">
        <f>IF(ISNA(IF($C65&gt;0,(VLOOKUP($C65,[1]Engagés!$C$10:$K$509,3,FALSE))," ")),"",(IF($C65&gt;0,(VLOOKUP($C65,[1]Engagés!$C$10:$K$509,3,FALSE))," ")))</f>
        <v xml:space="preserve"> </v>
      </c>
      <c r="H65" s="70" t="e">
        <f t="shared" si="27"/>
        <v>#VALUE!</v>
      </c>
      <c r="I65" s="71" t="str">
        <f>IF(ISNA(IF($C65&gt;0,(VLOOKUP($C65,[1]Engagés!$C$10:$K$509,6,FALSE))," ")),"",(IF($C65&gt;0,(VLOOKUP($C65,[1]Engagés!$C$10:$K$509,6,FALSE))," ")))</f>
        <v xml:space="preserve"> </v>
      </c>
      <c r="J65" s="71" t="str">
        <f>IF(ISNA(IF($C65&gt;0,(VLOOKUP($C65,[1]Engagés!$C$10:$K$509,7,FALSE))," ")),"",(IF($C65&gt;0,(VLOOKUP($C65,[1]Engagés!$C$10:$K$509,7,FALSE))," ")))</f>
        <v xml:space="preserve"> </v>
      </c>
      <c r="K65" s="71" t="str">
        <f>IF(ISNA(IF($C65&gt;0,(VLOOKUP($C65,[1]Engagés!$C$10:$K$509,8,FALSE))," ")),"",(IF($C65&gt;0,(VLOOKUP($C65,[1]Engagés!$C$10:$K$509,8,FALSE))," ")))</f>
        <v xml:space="preserve"> </v>
      </c>
      <c r="L65" s="72" t="str">
        <f>IF(ISNA(IF($C65&gt;0,(VLOOKUP($C65,[1]Engagés!$C$10:$K$509,5,FALSE))," ")),"",(IF($C65&gt;0,(VLOOKUP($C65,[1]Engagés!$C$10:$K$509,5,FALSE))," ")))</f>
        <v xml:space="preserve"> </v>
      </c>
      <c r="M65" s="72" t="str">
        <f>IF(ISNA(IF($C65&gt;0,(VLOOKUP($C65,[1]Engagés!$C$10:$K$509,4,FALSE))," ")),"",(IF($C65&gt;0,(VLOOKUP($C65,[1]Engagés!$C$10:$K$509,4,FALSE))," ")))</f>
        <v xml:space="preserve"> </v>
      </c>
      <c r="N65" s="71" t="str">
        <f>IF(ISNA(IF($C65&gt;0,(VLOOKUP($C65,[1]Engagés!$C$10:$K$509,9,FALSE))," ")),"",(IF($C65&gt;0,(VLOOKUP($C65,[1]Engagés!$C$10:$K$509,9,FALSE))," ")))</f>
        <v xml:space="preserve"> </v>
      </c>
      <c r="O65" s="72" t="str">
        <f>IF(ISNA(IF($C65&gt;0,(VLOOKUP($C65,[1]Engagés!$C$10:$N$509,10,FALSE))," ")),"",(IF($C65&gt;0,(VLOOKUP($C65,[1]Engagés!$C$10:$N$509,10,FALSE))," ")))</f>
        <v xml:space="preserve"> </v>
      </c>
      <c r="P65" s="72" t="str">
        <f>IF(ISNA(IF($C65&gt;0,(VLOOKUP($C65,[1]Engagés!$C$10:$N$509,12,FALSE))," ")),"",(IF($C65&gt;0,(VLOOKUP($C65,[1]Engagés!$C$10:$N$509,12,FALSE))," ")))</f>
        <v xml:space="preserve"> </v>
      </c>
      <c r="Q65" s="72" t="str">
        <f>IF(ISNA(IF($C65&gt;0,(VLOOKUP($C65,[1]Engagés!$C$10:$N$509,11,FALSE))," ")),"",(IF($C65&gt;0,(VLOOKUP($C65,[1]Engagés!$C$10:$N$509,11,FALSE))," ")))</f>
        <v xml:space="preserve"> </v>
      </c>
      <c r="R65" s="74" t="str">
        <f t="shared" si="26"/>
        <v/>
      </c>
      <c r="S65" s="75" t="str">
        <f>IF(COUNTIF($K$8:$K65,$K65)&lt;2,$K65," ")</f>
        <v xml:space="preserve"> </v>
      </c>
      <c r="T65" s="75">
        <f t="shared" si="2"/>
        <v>58</v>
      </c>
      <c r="U65" s="76" t="str">
        <f t="shared" si="3"/>
        <v/>
      </c>
      <c r="V65" s="75" t="str">
        <f>IF(COUNTIF($K$8:$K65,$K65)&lt;3,$K65," ")</f>
        <v xml:space="preserve"> </v>
      </c>
      <c r="W65" s="75">
        <f t="shared" si="28"/>
        <v>58</v>
      </c>
      <c r="X65" s="75" t="str">
        <f t="shared" si="5"/>
        <v/>
      </c>
      <c r="Y65" s="18" t="str">
        <f t="shared" si="29"/>
        <v/>
      </c>
      <c r="Z65" s="18">
        <f t="shared" si="30"/>
        <v>1000</v>
      </c>
      <c r="AA65" s="18">
        <f t="shared" si="8"/>
        <v>1000</v>
      </c>
      <c r="AB65" s="75" t="str">
        <f>IF(COUNTIF($K$8:$K65,S65)&lt;4,$K65," ")</f>
        <v xml:space="preserve"> </v>
      </c>
      <c r="AC65" s="75">
        <f t="shared" si="31"/>
        <v>58</v>
      </c>
      <c r="AD65" s="75" t="str">
        <f t="shared" si="10"/>
        <v/>
      </c>
      <c r="AE65" s="18" t="str">
        <f t="shared" si="32"/>
        <v/>
      </c>
      <c r="AF65" s="18" t="str">
        <f t="shared" si="33"/>
        <v/>
      </c>
      <c r="AG65" s="75" t="str">
        <f t="shared" si="34"/>
        <v/>
      </c>
      <c r="AH65" s="75" t="str">
        <f t="shared" si="14"/>
        <v/>
      </c>
      <c r="AI65" s="77" t="str">
        <f t="shared" si="15"/>
        <v xml:space="preserve"> </v>
      </c>
      <c r="AJ65" s="78">
        <f t="shared" si="16"/>
        <v>58</v>
      </c>
      <c r="AK65" s="79">
        <v>10</v>
      </c>
      <c r="AL65" s="80" t="e">
        <f>#REF!</f>
        <v>#REF!</v>
      </c>
      <c r="AM65" s="81" t="e">
        <f t="shared" si="17"/>
        <v>#REF!</v>
      </c>
      <c r="AN65" s="82" t="e">
        <f t="shared" si="18"/>
        <v>#REF!</v>
      </c>
      <c r="AO65" s="81" t="e">
        <f t="shared" si="19"/>
        <v>#REF!</v>
      </c>
      <c r="AP65" s="82" t="e">
        <f t="shared" si="20"/>
        <v>#REF!</v>
      </c>
      <c r="AQ65" s="81" t="e">
        <f t="shared" si="21"/>
        <v>#REF!</v>
      </c>
      <c r="AR65" s="82" t="e">
        <f t="shared" si="22"/>
        <v>#REF!</v>
      </c>
      <c r="AS65" s="83" t="e">
        <f t="shared" si="35"/>
        <v>#REF!</v>
      </c>
      <c r="AT65" s="84" t="e">
        <f t="shared" si="36"/>
        <v>#REF!</v>
      </c>
      <c r="AW65" s="85" t="str">
        <f t="shared" si="25"/>
        <v/>
      </c>
    </row>
    <row r="66" spans="1:49" ht="19.149999999999999" customHeight="1" x14ac:dyDescent="0.2">
      <c r="A66" s="65">
        <f t="shared" si="0"/>
        <v>59</v>
      </c>
      <c r="B66" s="87">
        <v>59</v>
      </c>
      <c r="C66" s="87"/>
      <c r="D66" s="88"/>
      <c r="E66" s="88"/>
      <c r="F66" s="88"/>
      <c r="G66" s="69" t="str">
        <f>IF(ISNA(IF($C66&gt;0,(VLOOKUP($C66,[1]Engagés!$C$10:$K$509,3,FALSE))," ")),"",(IF($C66&gt;0,(VLOOKUP($C66,[1]Engagés!$C$10:$K$509,3,FALSE))," ")))</f>
        <v xml:space="preserve"> </v>
      </c>
      <c r="H66" s="70" t="e">
        <f t="shared" si="27"/>
        <v>#VALUE!</v>
      </c>
      <c r="I66" s="71" t="str">
        <f>IF(ISNA(IF($C66&gt;0,(VLOOKUP($C66,[1]Engagés!$C$10:$K$509,6,FALSE))," ")),"",(IF($C66&gt;0,(VLOOKUP($C66,[1]Engagés!$C$10:$K$509,6,FALSE))," ")))</f>
        <v xml:space="preserve"> </v>
      </c>
      <c r="J66" s="71" t="str">
        <f>IF(ISNA(IF($C66&gt;0,(VLOOKUP($C66,[1]Engagés!$C$10:$K$509,7,FALSE))," ")),"",(IF($C66&gt;0,(VLOOKUP($C66,[1]Engagés!$C$10:$K$509,7,FALSE))," ")))</f>
        <v xml:space="preserve"> </v>
      </c>
      <c r="K66" s="71" t="str">
        <f>IF(ISNA(IF($C66&gt;0,(VLOOKUP($C66,[1]Engagés!$C$10:$K$509,8,FALSE))," ")),"",(IF($C66&gt;0,(VLOOKUP($C66,[1]Engagés!$C$10:$K$509,8,FALSE))," ")))</f>
        <v xml:space="preserve"> </v>
      </c>
      <c r="L66" s="72" t="str">
        <f>IF(ISNA(IF($C66&gt;0,(VLOOKUP($C66,[1]Engagés!$C$10:$K$509,5,FALSE))," ")),"",(IF($C66&gt;0,(VLOOKUP($C66,[1]Engagés!$C$10:$K$509,5,FALSE))," ")))</f>
        <v xml:space="preserve"> </v>
      </c>
      <c r="M66" s="72" t="str">
        <f>IF(ISNA(IF($C66&gt;0,(VLOOKUP($C66,[1]Engagés!$C$10:$K$509,4,FALSE))," ")),"",(IF($C66&gt;0,(VLOOKUP($C66,[1]Engagés!$C$10:$K$509,4,FALSE))," ")))</f>
        <v xml:space="preserve"> </v>
      </c>
      <c r="N66" s="71" t="str">
        <f>IF(ISNA(IF($C66&gt;0,(VLOOKUP($C66,[1]Engagés!$C$10:$K$509,9,FALSE))," ")),"",(IF($C66&gt;0,(VLOOKUP($C66,[1]Engagés!$C$10:$K$509,9,FALSE))," ")))</f>
        <v xml:space="preserve"> </v>
      </c>
      <c r="O66" s="72" t="str">
        <f>IF(ISNA(IF($C66&gt;0,(VLOOKUP($C66,[1]Engagés!$C$10:$N$509,10,FALSE))," ")),"",(IF($C66&gt;0,(VLOOKUP($C66,[1]Engagés!$C$10:$N$509,10,FALSE))," ")))</f>
        <v xml:space="preserve"> </v>
      </c>
      <c r="P66" s="72" t="str">
        <f>IF(ISNA(IF($C66&gt;0,(VLOOKUP($C66,[1]Engagés!$C$10:$N$509,12,FALSE))," ")),"",(IF($C66&gt;0,(VLOOKUP($C66,[1]Engagés!$C$10:$N$509,12,FALSE))," ")))</f>
        <v xml:space="preserve"> </v>
      </c>
      <c r="Q66" s="72" t="str">
        <f>IF(ISNA(IF($C66&gt;0,(VLOOKUP($C66,[1]Engagés!$C$10:$N$509,11,FALSE))," ")),"",(IF($C66&gt;0,(VLOOKUP($C66,[1]Engagés!$C$10:$N$509,11,FALSE))," ")))</f>
        <v xml:space="preserve"> </v>
      </c>
      <c r="R66" s="74" t="str">
        <f t="shared" si="26"/>
        <v/>
      </c>
      <c r="S66" s="75" t="str">
        <f>IF(COUNTIF($K$8:$K66,$K66)&lt;2,$K66," ")</f>
        <v xml:space="preserve"> </v>
      </c>
      <c r="T66" s="75">
        <f t="shared" si="2"/>
        <v>59</v>
      </c>
      <c r="U66" s="76" t="str">
        <f t="shared" si="3"/>
        <v/>
      </c>
      <c r="V66" s="75" t="str">
        <f>IF(COUNTIF($K$8:$K66,$K66)&lt;3,$K66," ")</f>
        <v xml:space="preserve"> </v>
      </c>
      <c r="W66" s="75">
        <f t="shared" si="28"/>
        <v>59</v>
      </c>
      <c r="X66" s="75" t="str">
        <f t="shared" si="5"/>
        <v/>
      </c>
      <c r="Y66" s="18" t="str">
        <f t="shared" si="29"/>
        <v/>
      </c>
      <c r="Z66" s="18">
        <f t="shared" si="30"/>
        <v>1000</v>
      </c>
      <c r="AA66" s="18">
        <f t="shared" si="8"/>
        <v>1000</v>
      </c>
      <c r="AB66" s="75" t="str">
        <f>IF(COUNTIF($K$8:$K66,S66)&lt;4,$K66," ")</f>
        <v xml:space="preserve"> </v>
      </c>
      <c r="AC66" s="75">
        <f t="shared" si="31"/>
        <v>59</v>
      </c>
      <c r="AD66" s="75" t="str">
        <f t="shared" si="10"/>
        <v/>
      </c>
      <c r="AE66" s="18" t="str">
        <f t="shared" si="32"/>
        <v/>
      </c>
      <c r="AF66" s="18" t="str">
        <f t="shared" si="33"/>
        <v/>
      </c>
      <c r="AG66" s="75" t="str">
        <f t="shared" si="34"/>
        <v/>
      </c>
      <c r="AH66" s="75" t="str">
        <f t="shared" si="14"/>
        <v/>
      </c>
      <c r="AI66" s="77" t="str">
        <f t="shared" si="15"/>
        <v xml:space="preserve"> </v>
      </c>
      <c r="AJ66" s="78">
        <f t="shared" si="16"/>
        <v>59</v>
      </c>
      <c r="AK66" s="79">
        <v>10</v>
      </c>
      <c r="AL66" s="80" t="e">
        <f>#REF!</f>
        <v>#REF!</v>
      </c>
      <c r="AM66" s="81" t="e">
        <f t="shared" si="17"/>
        <v>#REF!</v>
      </c>
      <c r="AN66" s="82" t="e">
        <f t="shared" si="18"/>
        <v>#REF!</v>
      </c>
      <c r="AO66" s="81" t="e">
        <f t="shared" si="19"/>
        <v>#REF!</v>
      </c>
      <c r="AP66" s="82" t="e">
        <f t="shared" si="20"/>
        <v>#REF!</v>
      </c>
      <c r="AQ66" s="81" t="e">
        <f t="shared" si="21"/>
        <v>#REF!</v>
      </c>
      <c r="AR66" s="82" t="e">
        <f t="shared" si="22"/>
        <v>#REF!</v>
      </c>
      <c r="AS66" s="83" t="e">
        <f t="shared" si="35"/>
        <v>#REF!</v>
      </c>
      <c r="AT66" s="84" t="e">
        <f t="shared" si="36"/>
        <v>#REF!</v>
      </c>
      <c r="AW66" s="85" t="str">
        <f t="shared" si="25"/>
        <v/>
      </c>
    </row>
    <row r="67" spans="1:49" ht="19.149999999999999" customHeight="1" x14ac:dyDescent="0.2">
      <c r="A67" s="65">
        <f t="shared" si="0"/>
        <v>60</v>
      </c>
      <c r="B67" s="87">
        <v>60</v>
      </c>
      <c r="C67" s="87"/>
      <c r="D67" s="88"/>
      <c r="E67" s="88"/>
      <c r="F67" s="88"/>
      <c r="G67" s="69" t="str">
        <f>IF(ISNA(IF($C67&gt;0,(VLOOKUP($C67,[1]Engagés!$C$10:$K$509,3,FALSE))," ")),"",(IF($C67&gt;0,(VLOOKUP($C67,[1]Engagés!$C$10:$K$509,3,FALSE))," ")))</f>
        <v xml:space="preserve"> </v>
      </c>
      <c r="H67" s="70" t="e">
        <f t="shared" si="27"/>
        <v>#VALUE!</v>
      </c>
      <c r="I67" s="71" t="str">
        <f>IF(ISNA(IF($C67&gt;0,(VLOOKUP($C67,[1]Engagés!$C$10:$K$509,6,FALSE))," ")),"",(IF($C67&gt;0,(VLOOKUP($C67,[1]Engagés!$C$10:$K$509,6,FALSE))," ")))</f>
        <v xml:space="preserve"> </v>
      </c>
      <c r="J67" s="71" t="str">
        <f>IF(ISNA(IF($C67&gt;0,(VLOOKUP($C67,[1]Engagés!$C$10:$K$509,7,FALSE))," ")),"",(IF($C67&gt;0,(VLOOKUP($C67,[1]Engagés!$C$10:$K$509,7,FALSE))," ")))</f>
        <v xml:space="preserve"> </v>
      </c>
      <c r="K67" s="71" t="str">
        <f>IF(ISNA(IF($C67&gt;0,(VLOOKUP($C67,[1]Engagés!$C$10:$K$509,8,FALSE))," ")),"",(IF($C67&gt;0,(VLOOKUP($C67,[1]Engagés!$C$10:$K$509,8,FALSE))," ")))</f>
        <v xml:space="preserve"> </v>
      </c>
      <c r="L67" s="72" t="str">
        <f>IF(ISNA(IF($C67&gt;0,(VLOOKUP($C67,[1]Engagés!$C$10:$K$509,5,FALSE))," ")),"",(IF($C67&gt;0,(VLOOKUP($C67,[1]Engagés!$C$10:$K$509,5,FALSE))," ")))</f>
        <v xml:space="preserve"> </v>
      </c>
      <c r="M67" s="72" t="str">
        <f>IF(ISNA(IF($C67&gt;0,(VLOOKUP($C67,[1]Engagés!$C$10:$K$509,4,FALSE))," ")),"",(IF($C67&gt;0,(VLOOKUP($C67,[1]Engagés!$C$10:$K$509,4,FALSE))," ")))</f>
        <v xml:space="preserve"> </v>
      </c>
      <c r="N67" s="71" t="str">
        <f>IF(ISNA(IF($C67&gt;0,(VLOOKUP($C67,[1]Engagés!$C$10:$K$509,9,FALSE))," ")),"",(IF($C67&gt;0,(VLOOKUP($C67,[1]Engagés!$C$10:$K$509,9,FALSE))," ")))</f>
        <v xml:space="preserve"> </v>
      </c>
      <c r="O67" s="72" t="str">
        <f>IF(ISNA(IF($C67&gt;0,(VLOOKUP($C67,[1]Engagés!$C$10:$N$509,10,FALSE))," ")),"",(IF($C67&gt;0,(VLOOKUP($C67,[1]Engagés!$C$10:$N$509,10,FALSE))," ")))</f>
        <v xml:space="preserve"> </v>
      </c>
      <c r="P67" s="72" t="str">
        <f>IF(ISNA(IF($C67&gt;0,(VLOOKUP($C67,[1]Engagés!$C$10:$N$509,12,FALSE))," ")),"",(IF($C67&gt;0,(VLOOKUP($C67,[1]Engagés!$C$10:$N$509,12,FALSE))," ")))</f>
        <v xml:space="preserve"> </v>
      </c>
      <c r="Q67" s="72" t="str">
        <f>IF(ISNA(IF($C67&gt;0,(VLOOKUP($C67,[1]Engagés!$C$10:$N$509,11,FALSE))," ")),"",(IF($C67&gt;0,(VLOOKUP($C67,[1]Engagés!$C$10:$N$509,11,FALSE))," ")))</f>
        <v xml:space="preserve"> </v>
      </c>
      <c r="R67" s="74" t="str">
        <f t="shared" si="26"/>
        <v/>
      </c>
      <c r="S67" s="75" t="str">
        <f>IF(COUNTIF($K$8:$K67,$K67)&lt;2,$K67," ")</f>
        <v xml:space="preserve"> </v>
      </c>
      <c r="T67" s="75">
        <f t="shared" si="2"/>
        <v>60</v>
      </c>
      <c r="U67" s="76" t="str">
        <f t="shared" si="3"/>
        <v/>
      </c>
      <c r="V67" s="75" t="str">
        <f>IF(COUNTIF($K$8:$K67,$K67)&lt;3,$K67," ")</f>
        <v xml:space="preserve"> </v>
      </c>
      <c r="W67" s="75">
        <f t="shared" si="28"/>
        <v>60</v>
      </c>
      <c r="X67" s="75" t="str">
        <f t="shared" si="5"/>
        <v/>
      </c>
      <c r="Y67" s="18" t="str">
        <f t="shared" si="29"/>
        <v/>
      </c>
      <c r="Z67" s="18">
        <f t="shared" si="30"/>
        <v>1000</v>
      </c>
      <c r="AA67" s="18">
        <f t="shared" si="8"/>
        <v>1000</v>
      </c>
      <c r="AB67" s="75" t="str">
        <f>IF(COUNTIF($K$8:$K67,S67)&lt;4,$K67," ")</f>
        <v xml:space="preserve"> </v>
      </c>
      <c r="AC67" s="75">
        <f t="shared" si="31"/>
        <v>60</v>
      </c>
      <c r="AD67" s="75" t="str">
        <f t="shared" si="10"/>
        <v/>
      </c>
      <c r="AE67" s="18" t="str">
        <f t="shared" si="32"/>
        <v/>
      </c>
      <c r="AF67" s="18" t="str">
        <f t="shared" si="33"/>
        <v/>
      </c>
      <c r="AG67" s="75" t="str">
        <f t="shared" si="34"/>
        <v/>
      </c>
      <c r="AH67" s="75" t="str">
        <f t="shared" si="14"/>
        <v/>
      </c>
      <c r="AI67" s="77" t="str">
        <f t="shared" si="15"/>
        <v xml:space="preserve"> </v>
      </c>
      <c r="AJ67" s="78">
        <f t="shared" si="16"/>
        <v>60</v>
      </c>
      <c r="AK67" s="79">
        <v>10</v>
      </c>
      <c r="AL67" s="80" t="e">
        <f>#REF!</f>
        <v>#REF!</v>
      </c>
      <c r="AM67" s="81" t="e">
        <f t="shared" si="17"/>
        <v>#REF!</v>
      </c>
      <c r="AN67" s="82" t="e">
        <f t="shared" si="18"/>
        <v>#REF!</v>
      </c>
      <c r="AO67" s="81" t="e">
        <f t="shared" si="19"/>
        <v>#REF!</v>
      </c>
      <c r="AP67" s="82" t="e">
        <f t="shared" si="20"/>
        <v>#REF!</v>
      </c>
      <c r="AQ67" s="81" t="e">
        <f t="shared" si="21"/>
        <v>#REF!</v>
      </c>
      <c r="AR67" s="82" t="e">
        <f t="shared" si="22"/>
        <v>#REF!</v>
      </c>
      <c r="AS67" s="83" t="e">
        <f t="shared" si="35"/>
        <v>#REF!</v>
      </c>
      <c r="AT67" s="84" t="e">
        <f t="shared" si="36"/>
        <v>#REF!</v>
      </c>
      <c r="AW67" s="85" t="str">
        <f t="shared" si="25"/>
        <v/>
      </c>
    </row>
    <row r="68" spans="1:49" ht="19.149999999999999" customHeight="1" x14ac:dyDescent="0.2">
      <c r="A68" s="65">
        <f t="shared" si="0"/>
        <v>61</v>
      </c>
      <c r="B68" s="87">
        <v>61</v>
      </c>
      <c r="C68" s="87"/>
      <c r="D68" s="88"/>
      <c r="E68" s="88"/>
      <c r="F68" s="88"/>
      <c r="G68" s="69" t="str">
        <f>IF(ISNA(IF($C68&gt;0,(VLOOKUP($C68,[1]Engagés!$C$10:$K$509,3,FALSE))," ")),"",(IF($C68&gt;0,(VLOOKUP($C68,[1]Engagés!$C$10:$K$509,3,FALSE))," ")))</f>
        <v xml:space="preserve"> </v>
      </c>
      <c r="H68" s="70" t="e">
        <f t="shared" si="27"/>
        <v>#VALUE!</v>
      </c>
      <c r="I68" s="71" t="str">
        <f>IF(ISNA(IF($C68&gt;0,(VLOOKUP($C68,[1]Engagés!$C$10:$K$509,6,FALSE))," ")),"",(IF($C68&gt;0,(VLOOKUP($C68,[1]Engagés!$C$10:$K$509,6,FALSE))," ")))</f>
        <v xml:space="preserve"> </v>
      </c>
      <c r="J68" s="71" t="str">
        <f>IF(ISNA(IF($C68&gt;0,(VLOOKUP($C68,[1]Engagés!$C$10:$K$509,7,FALSE))," ")),"",(IF($C68&gt;0,(VLOOKUP($C68,[1]Engagés!$C$10:$K$509,7,FALSE))," ")))</f>
        <v xml:space="preserve"> </v>
      </c>
      <c r="K68" s="71" t="str">
        <f>IF(ISNA(IF($C68&gt;0,(VLOOKUP($C68,[1]Engagés!$C$10:$K$509,8,FALSE))," ")),"",(IF($C68&gt;0,(VLOOKUP($C68,[1]Engagés!$C$10:$K$509,8,FALSE))," ")))</f>
        <v xml:space="preserve"> </v>
      </c>
      <c r="L68" s="72" t="str">
        <f>IF(ISNA(IF($C68&gt;0,(VLOOKUP($C68,[1]Engagés!$C$10:$K$509,5,FALSE))," ")),"",(IF($C68&gt;0,(VLOOKUP($C68,[1]Engagés!$C$10:$K$509,5,FALSE))," ")))</f>
        <v xml:space="preserve"> </v>
      </c>
      <c r="M68" s="72" t="str">
        <f>IF(ISNA(IF($C68&gt;0,(VLOOKUP($C68,[1]Engagés!$C$10:$K$509,4,FALSE))," ")),"",(IF($C68&gt;0,(VLOOKUP($C68,[1]Engagés!$C$10:$K$509,4,FALSE))," ")))</f>
        <v xml:space="preserve"> </v>
      </c>
      <c r="N68" s="71" t="str">
        <f>IF(ISNA(IF($C68&gt;0,(VLOOKUP($C68,[1]Engagés!$C$10:$K$509,9,FALSE))," ")),"",(IF($C68&gt;0,(VLOOKUP($C68,[1]Engagés!$C$10:$K$509,9,FALSE))," ")))</f>
        <v xml:space="preserve"> </v>
      </c>
      <c r="O68" s="72" t="str">
        <f>IF(ISNA(IF($C68&gt;0,(VLOOKUP($C68,[1]Engagés!$C$10:$N$509,10,FALSE))," ")),"",(IF($C68&gt;0,(VLOOKUP($C68,[1]Engagés!$C$10:$N$509,10,FALSE))," ")))</f>
        <v xml:space="preserve"> </v>
      </c>
      <c r="P68" s="72" t="str">
        <f>IF(ISNA(IF($C68&gt;0,(VLOOKUP($C68,[1]Engagés!$C$10:$N$509,12,FALSE))," ")),"",(IF($C68&gt;0,(VLOOKUP($C68,[1]Engagés!$C$10:$N$509,12,FALSE))," ")))</f>
        <v xml:space="preserve"> </v>
      </c>
      <c r="Q68" s="72" t="str">
        <f>IF(ISNA(IF($C68&gt;0,(VLOOKUP($C68,[1]Engagés!$C$10:$N$509,11,FALSE))," ")),"",(IF($C68&gt;0,(VLOOKUP($C68,[1]Engagés!$C$10:$N$509,11,FALSE))," ")))</f>
        <v xml:space="preserve"> </v>
      </c>
      <c r="R68" s="74" t="str">
        <f t="shared" si="26"/>
        <v/>
      </c>
      <c r="S68" s="75" t="str">
        <f>IF(COUNTIF($K$8:$K68,$K68)&lt;2,$K68," ")</f>
        <v xml:space="preserve"> </v>
      </c>
      <c r="T68" s="75">
        <f t="shared" si="2"/>
        <v>61</v>
      </c>
      <c r="U68" s="76" t="str">
        <f t="shared" si="3"/>
        <v/>
      </c>
      <c r="V68" s="75" t="str">
        <f>IF(COUNTIF($K$8:$K68,$K68)&lt;3,$K68," ")</f>
        <v xml:space="preserve"> </v>
      </c>
      <c r="W68" s="75">
        <f t="shared" si="28"/>
        <v>61</v>
      </c>
      <c r="X68" s="75" t="str">
        <f t="shared" si="5"/>
        <v/>
      </c>
      <c r="Y68" s="18" t="str">
        <f t="shared" si="29"/>
        <v/>
      </c>
      <c r="Z68" s="18">
        <f t="shared" si="30"/>
        <v>1000</v>
      </c>
      <c r="AA68" s="18">
        <f t="shared" si="8"/>
        <v>1000</v>
      </c>
      <c r="AB68" s="75" t="str">
        <f>IF(COUNTIF($K$8:$K68,S68)&lt;4,$K68," ")</f>
        <v xml:space="preserve"> </v>
      </c>
      <c r="AC68" s="75">
        <f t="shared" si="31"/>
        <v>61</v>
      </c>
      <c r="AD68" s="75" t="str">
        <f t="shared" si="10"/>
        <v/>
      </c>
      <c r="AE68" s="18" t="str">
        <f t="shared" si="32"/>
        <v/>
      </c>
      <c r="AF68" s="18" t="str">
        <f t="shared" si="33"/>
        <v/>
      </c>
      <c r="AG68" s="75" t="str">
        <f t="shared" si="34"/>
        <v/>
      </c>
      <c r="AH68" s="75" t="str">
        <f t="shared" si="14"/>
        <v/>
      </c>
      <c r="AI68" s="77" t="str">
        <f t="shared" si="15"/>
        <v xml:space="preserve"> </v>
      </c>
      <c r="AJ68" s="78">
        <f t="shared" si="16"/>
        <v>61</v>
      </c>
      <c r="AK68" s="79">
        <v>10</v>
      </c>
      <c r="AL68" s="80" t="e">
        <f>#REF!</f>
        <v>#REF!</v>
      </c>
      <c r="AM68" s="81" t="e">
        <f t="shared" si="17"/>
        <v>#REF!</v>
      </c>
      <c r="AN68" s="82" t="e">
        <f t="shared" si="18"/>
        <v>#REF!</v>
      </c>
      <c r="AO68" s="81" t="e">
        <f t="shared" si="19"/>
        <v>#REF!</v>
      </c>
      <c r="AP68" s="82" t="e">
        <f t="shared" si="20"/>
        <v>#REF!</v>
      </c>
      <c r="AQ68" s="81" t="e">
        <f t="shared" si="21"/>
        <v>#REF!</v>
      </c>
      <c r="AR68" s="82" t="e">
        <f t="shared" si="22"/>
        <v>#REF!</v>
      </c>
      <c r="AS68" s="83" t="e">
        <f t="shared" si="35"/>
        <v>#REF!</v>
      </c>
      <c r="AT68" s="84" t="e">
        <f t="shared" si="36"/>
        <v>#REF!</v>
      </c>
      <c r="AW68" s="85" t="str">
        <f t="shared" si="25"/>
        <v/>
      </c>
    </row>
    <row r="69" spans="1:49" ht="19.149999999999999" customHeight="1" x14ac:dyDescent="0.2">
      <c r="A69" s="65">
        <f t="shared" si="0"/>
        <v>62</v>
      </c>
      <c r="B69" s="87">
        <v>62</v>
      </c>
      <c r="C69" s="87"/>
      <c r="D69" s="88"/>
      <c r="E69" s="88"/>
      <c r="F69" s="88"/>
      <c r="G69" s="69" t="str">
        <f>IF(ISNA(IF($C69&gt;0,(VLOOKUP($C69,[1]Engagés!$C$10:$K$509,3,FALSE))," ")),"",(IF($C69&gt;0,(VLOOKUP($C69,[1]Engagés!$C$10:$K$509,3,FALSE))," ")))</f>
        <v xml:space="preserve"> </v>
      </c>
      <c r="H69" s="70" t="e">
        <f t="shared" si="27"/>
        <v>#VALUE!</v>
      </c>
      <c r="I69" s="71" t="str">
        <f>IF(ISNA(IF($C69&gt;0,(VLOOKUP($C69,[1]Engagés!$C$10:$K$509,6,FALSE))," ")),"",(IF($C69&gt;0,(VLOOKUP($C69,[1]Engagés!$C$10:$K$509,6,FALSE))," ")))</f>
        <v xml:space="preserve"> </v>
      </c>
      <c r="J69" s="71" t="str">
        <f>IF(ISNA(IF($C69&gt;0,(VLOOKUP($C69,[1]Engagés!$C$10:$K$509,7,FALSE))," ")),"",(IF($C69&gt;0,(VLOOKUP($C69,[1]Engagés!$C$10:$K$509,7,FALSE))," ")))</f>
        <v xml:space="preserve"> </v>
      </c>
      <c r="K69" s="71" t="str">
        <f>IF(ISNA(IF($C69&gt;0,(VLOOKUP($C69,[1]Engagés!$C$10:$K$509,8,FALSE))," ")),"",(IF($C69&gt;0,(VLOOKUP($C69,[1]Engagés!$C$10:$K$509,8,FALSE))," ")))</f>
        <v xml:space="preserve"> </v>
      </c>
      <c r="L69" s="72" t="str">
        <f>IF(ISNA(IF($C69&gt;0,(VLOOKUP($C69,[1]Engagés!$C$10:$K$509,5,FALSE))," ")),"",(IF($C69&gt;0,(VLOOKUP($C69,[1]Engagés!$C$10:$K$509,5,FALSE))," ")))</f>
        <v xml:space="preserve"> </v>
      </c>
      <c r="M69" s="72" t="str">
        <f>IF(ISNA(IF($C69&gt;0,(VLOOKUP($C69,[1]Engagés!$C$10:$K$509,4,FALSE))," ")),"",(IF($C69&gt;0,(VLOOKUP($C69,[1]Engagés!$C$10:$K$509,4,FALSE))," ")))</f>
        <v xml:space="preserve"> </v>
      </c>
      <c r="N69" s="71" t="str">
        <f>IF(ISNA(IF($C69&gt;0,(VLOOKUP($C69,[1]Engagés!$C$10:$K$509,9,FALSE))," ")),"",(IF($C69&gt;0,(VLOOKUP($C69,[1]Engagés!$C$10:$K$509,9,FALSE))," ")))</f>
        <v xml:space="preserve"> </v>
      </c>
      <c r="O69" s="72" t="str">
        <f>IF(ISNA(IF($C69&gt;0,(VLOOKUP($C69,[1]Engagés!$C$10:$N$509,10,FALSE))," ")),"",(IF($C69&gt;0,(VLOOKUP($C69,[1]Engagés!$C$10:$N$509,10,FALSE))," ")))</f>
        <v xml:space="preserve"> </v>
      </c>
      <c r="P69" s="72" t="str">
        <f>IF(ISNA(IF($C69&gt;0,(VLOOKUP($C69,[1]Engagés!$C$10:$N$509,12,FALSE))," ")),"",(IF($C69&gt;0,(VLOOKUP($C69,[1]Engagés!$C$10:$N$509,12,FALSE))," ")))</f>
        <v xml:space="preserve"> </v>
      </c>
      <c r="Q69" s="72" t="str">
        <f>IF(ISNA(IF($C69&gt;0,(VLOOKUP($C69,[1]Engagés!$C$10:$N$509,11,FALSE))," ")),"",(IF($C69&gt;0,(VLOOKUP($C69,[1]Engagés!$C$10:$N$509,11,FALSE))," ")))</f>
        <v xml:space="preserve"> </v>
      </c>
      <c r="R69" s="74" t="str">
        <f t="shared" si="26"/>
        <v/>
      </c>
      <c r="S69" s="75" t="str">
        <f>IF(COUNTIF($K$8:$K69,$K69)&lt;2,$K69," ")</f>
        <v xml:space="preserve"> </v>
      </c>
      <c r="T69" s="75">
        <f t="shared" si="2"/>
        <v>62</v>
      </c>
      <c r="U69" s="76" t="str">
        <f t="shared" si="3"/>
        <v/>
      </c>
      <c r="V69" s="75" t="str">
        <f>IF(COUNTIF($K$8:$K69,$K69)&lt;3,$K69," ")</f>
        <v xml:space="preserve"> </v>
      </c>
      <c r="W69" s="75">
        <f t="shared" si="28"/>
        <v>62</v>
      </c>
      <c r="X69" s="75" t="str">
        <f t="shared" si="5"/>
        <v/>
      </c>
      <c r="Y69" s="18" t="str">
        <f t="shared" si="29"/>
        <v/>
      </c>
      <c r="Z69" s="18">
        <f t="shared" si="30"/>
        <v>1000</v>
      </c>
      <c r="AA69" s="18">
        <f t="shared" si="8"/>
        <v>1000</v>
      </c>
      <c r="AB69" s="75" t="str">
        <f>IF(COUNTIF($K$8:$K69,S69)&lt;4,$K69," ")</f>
        <v xml:space="preserve"> </v>
      </c>
      <c r="AC69" s="75">
        <f t="shared" si="31"/>
        <v>62</v>
      </c>
      <c r="AD69" s="75" t="str">
        <f t="shared" si="10"/>
        <v/>
      </c>
      <c r="AE69" s="18" t="str">
        <f t="shared" si="32"/>
        <v/>
      </c>
      <c r="AF69" s="18" t="str">
        <f t="shared" si="33"/>
        <v/>
      </c>
      <c r="AG69" s="75" t="str">
        <f t="shared" si="34"/>
        <v/>
      </c>
      <c r="AH69" s="75" t="str">
        <f t="shared" si="14"/>
        <v/>
      </c>
      <c r="AI69" s="77" t="str">
        <f t="shared" si="15"/>
        <v xml:space="preserve"> </v>
      </c>
      <c r="AJ69" s="78">
        <f t="shared" si="16"/>
        <v>62</v>
      </c>
      <c r="AK69" s="79">
        <v>10</v>
      </c>
      <c r="AL69" s="80" t="e">
        <f>#REF!</f>
        <v>#REF!</v>
      </c>
      <c r="AM69" s="81" t="e">
        <f t="shared" si="17"/>
        <v>#REF!</v>
      </c>
      <c r="AN69" s="82" t="e">
        <f t="shared" si="18"/>
        <v>#REF!</v>
      </c>
      <c r="AO69" s="81" t="e">
        <f t="shared" si="19"/>
        <v>#REF!</v>
      </c>
      <c r="AP69" s="82" t="e">
        <f t="shared" si="20"/>
        <v>#REF!</v>
      </c>
      <c r="AQ69" s="81" t="e">
        <f t="shared" si="21"/>
        <v>#REF!</v>
      </c>
      <c r="AR69" s="82" t="e">
        <f t="shared" si="22"/>
        <v>#REF!</v>
      </c>
      <c r="AS69" s="83" t="e">
        <f t="shared" si="35"/>
        <v>#REF!</v>
      </c>
      <c r="AT69" s="84" t="e">
        <f t="shared" si="36"/>
        <v>#REF!</v>
      </c>
      <c r="AW69" s="85" t="str">
        <f t="shared" si="25"/>
        <v/>
      </c>
    </row>
    <row r="70" spans="1:49" ht="19.149999999999999" customHeight="1" x14ac:dyDescent="0.2">
      <c r="A70" s="65">
        <f t="shared" si="0"/>
        <v>63</v>
      </c>
      <c r="B70" s="87">
        <v>63</v>
      </c>
      <c r="C70" s="87"/>
      <c r="D70" s="88"/>
      <c r="E70" s="88"/>
      <c r="F70" s="88"/>
      <c r="G70" s="69" t="str">
        <f>IF(ISNA(IF($C70&gt;0,(VLOOKUP($C70,[1]Engagés!$C$10:$K$509,3,FALSE))," ")),"",(IF($C70&gt;0,(VLOOKUP($C70,[1]Engagés!$C$10:$K$509,3,FALSE))," ")))</f>
        <v xml:space="preserve"> </v>
      </c>
      <c r="H70" s="70" t="e">
        <f t="shared" si="27"/>
        <v>#VALUE!</v>
      </c>
      <c r="I70" s="71" t="str">
        <f>IF(ISNA(IF($C70&gt;0,(VLOOKUP($C70,[1]Engagés!$C$10:$K$509,6,FALSE))," ")),"",(IF($C70&gt;0,(VLOOKUP($C70,[1]Engagés!$C$10:$K$509,6,FALSE))," ")))</f>
        <v xml:space="preserve"> </v>
      </c>
      <c r="J70" s="71" t="str">
        <f>IF(ISNA(IF($C70&gt;0,(VLOOKUP($C70,[1]Engagés!$C$10:$K$509,7,FALSE))," ")),"",(IF($C70&gt;0,(VLOOKUP($C70,[1]Engagés!$C$10:$K$509,7,FALSE))," ")))</f>
        <v xml:space="preserve"> </v>
      </c>
      <c r="K70" s="71" t="str">
        <f>IF(ISNA(IF($C70&gt;0,(VLOOKUP($C70,[1]Engagés!$C$10:$K$509,8,FALSE))," ")),"",(IF($C70&gt;0,(VLOOKUP($C70,[1]Engagés!$C$10:$K$509,8,FALSE))," ")))</f>
        <v xml:space="preserve"> </v>
      </c>
      <c r="L70" s="72" t="str">
        <f>IF(ISNA(IF($C70&gt;0,(VLOOKUP($C70,[1]Engagés!$C$10:$K$509,5,FALSE))," ")),"",(IF($C70&gt;0,(VLOOKUP($C70,[1]Engagés!$C$10:$K$509,5,FALSE))," ")))</f>
        <v xml:space="preserve"> </v>
      </c>
      <c r="M70" s="72" t="str">
        <f>IF(ISNA(IF($C70&gt;0,(VLOOKUP($C70,[1]Engagés!$C$10:$K$509,4,FALSE))," ")),"",(IF($C70&gt;0,(VLOOKUP($C70,[1]Engagés!$C$10:$K$509,4,FALSE))," ")))</f>
        <v xml:space="preserve"> </v>
      </c>
      <c r="N70" s="71" t="str">
        <f>IF(ISNA(IF($C70&gt;0,(VLOOKUP($C70,[1]Engagés!$C$10:$K$509,9,FALSE))," ")),"",(IF($C70&gt;0,(VLOOKUP($C70,[1]Engagés!$C$10:$K$509,9,FALSE))," ")))</f>
        <v xml:space="preserve"> </v>
      </c>
      <c r="O70" s="72" t="str">
        <f>IF(ISNA(IF($C70&gt;0,(VLOOKUP($C70,[1]Engagés!$C$10:$N$509,10,FALSE))," ")),"",(IF($C70&gt;0,(VLOOKUP($C70,[1]Engagés!$C$10:$N$509,10,FALSE))," ")))</f>
        <v xml:space="preserve"> </v>
      </c>
      <c r="P70" s="72" t="str">
        <f>IF(ISNA(IF($C70&gt;0,(VLOOKUP($C70,[1]Engagés!$C$10:$N$509,12,FALSE))," ")),"",(IF($C70&gt;0,(VLOOKUP($C70,[1]Engagés!$C$10:$N$509,12,FALSE))," ")))</f>
        <v xml:space="preserve"> </v>
      </c>
      <c r="Q70" s="72" t="str">
        <f>IF(ISNA(IF($C70&gt;0,(VLOOKUP($C70,[1]Engagés!$C$10:$N$509,11,FALSE))," ")),"",(IF($C70&gt;0,(VLOOKUP($C70,[1]Engagés!$C$10:$N$509,11,FALSE))," ")))</f>
        <v xml:space="preserve"> </v>
      </c>
      <c r="R70" s="74" t="str">
        <f t="shared" si="26"/>
        <v/>
      </c>
      <c r="S70" s="75" t="str">
        <f>IF(COUNTIF($K$8:$K70,$K70)&lt;2,$K70," ")</f>
        <v xml:space="preserve"> </v>
      </c>
      <c r="T70" s="75">
        <f t="shared" si="2"/>
        <v>63</v>
      </c>
      <c r="U70" s="76" t="str">
        <f t="shared" si="3"/>
        <v/>
      </c>
      <c r="V70" s="75" t="str">
        <f>IF(COUNTIF($K$8:$K70,$K70)&lt;3,$K70," ")</f>
        <v xml:space="preserve"> </v>
      </c>
      <c r="W70" s="75">
        <f t="shared" si="28"/>
        <v>63</v>
      </c>
      <c r="X70" s="75" t="str">
        <f t="shared" si="5"/>
        <v/>
      </c>
      <c r="Y70" s="18" t="str">
        <f t="shared" si="29"/>
        <v/>
      </c>
      <c r="Z70" s="18">
        <f t="shared" si="30"/>
        <v>1000</v>
      </c>
      <c r="AA70" s="18">
        <f t="shared" si="8"/>
        <v>1000</v>
      </c>
      <c r="AB70" s="75" t="str">
        <f>IF(COUNTIF($K$8:$K70,S70)&lt;4,$K70," ")</f>
        <v xml:space="preserve"> </v>
      </c>
      <c r="AC70" s="75">
        <f t="shared" si="31"/>
        <v>63</v>
      </c>
      <c r="AD70" s="75" t="str">
        <f t="shared" si="10"/>
        <v/>
      </c>
      <c r="AE70" s="18" t="str">
        <f t="shared" si="32"/>
        <v/>
      </c>
      <c r="AF70" s="18" t="str">
        <f t="shared" si="33"/>
        <v/>
      </c>
      <c r="AG70" s="75" t="str">
        <f t="shared" si="34"/>
        <v/>
      </c>
      <c r="AH70" s="75" t="str">
        <f t="shared" si="14"/>
        <v/>
      </c>
      <c r="AI70" s="77" t="str">
        <f t="shared" si="15"/>
        <v xml:space="preserve"> </v>
      </c>
      <c r="AJ70" s="78">
        <f t="shared" si="16"/>
        <v>63</v>
      </c>
      <c r="AK70" s="79">
        <v>10</v>
      </c>
      <c r="AL70" s="80" t="e">
        <f>#REF!</f>
        <v>#REF!</v>
      </c>
      <c r="AM70" s="81" t="e">
        <f t="shared" si="17"/>
        <v>#REF!</v>
      </c>
      <c r="AN70" s="82" t="e">
        <f t="shared" si="18"/>
        <v>#REF!</v>
      </c>
      <c r="AO70" s="81" t="e">
        <f t="shared" si="19"/>
        <v>#REF!</v>
      </c>
      <c r="AP70" s="82" t="e">
        <f t="shared" si="20"/>
        <v>#REF!</v>
      </c>
      <c r="AQ70" s="81" t="e">
        <f t="shared" si="21"/>
        <v>#REF!</v>
      </c>
      <c r="AR70" s="82" t="e">
        <f t="shared" si="22"/>
        <v>#REF!</v>
      </c>
      <c r="AS70" s="83" t="e">
        <f t="shared" si="35"/>
        <v>#REF!</v>
      </c>
      <c r="AT70" s="84" t="e">
        <f t="shared" si="36"/>
        <v>#REF!</v>
      </c>
      <c r="AW70" s="85" t="str">
        <f t="shared" si="25"/>
        <v/>
      </c>
    </row>
    <row r="71" spans="1:49" ht="19.149999999999999" customHeight="1" x14ac:dyDescent="0.2">
      <c r="A71" s="65">
        <f t="shared" si="0"/>
        <v>64</v>
      </c>
      <c r="B71" s="87">
        <v>64</v>
      </c>
      <c r="C71" s="87"/>
      <c r="D71" s="88"/>
      <c r="E71" s="88"/>
      <c r="F71" s="88"/>
      <c r="G71" s="69" t="str">
        <f>IF(ISNA(IF($C71&gt;0,(VLOOKUP($C71,[1]Engagés!$C$10:$K$509,3,FALSE))," ")),"",(IF($C71&gt;0,(VLOOKUP($C71,[1]Engagés!$C$10:$K$509,3,FALSE))," ")))</f>
        <v xml:space="preserve"> </v>
      </c>
      <c r="H71" s="70" t="e">
        <f t="shared" si="27"/>
        <v>#VALUE!</v>
      </c>
      <c r="I71" s="71" t="str">
        <f>IF(ISNA(IF($C71&gt;0,(VLOOKUP($C71,[1]Engagés!$C$10:$K$509,6,FALSE))," ")),"",(IF($C71&gt;0,(VLOOKUP($C71,[1]Engagés!$C$10:$K$509,6,FALSE))," ")))</f>
        <v xml:space="preserve"> </v>
      </c>
      <c r="J71" s="71" t="str">
        <f>IF(ISNA(IF($C71&gt;0,(VLOOKUP($C71,[1]Engagés!$C$10:$K$509,7,FALSE))," ")),"",(IF($C71&gt;0,(VLOOKUP($C71,[1]Engagés!$C$10:$K$509,7,FALSE))," ")))</f>
        <v xml:space="preserve"> </v>
      </c>
      <c r="K71" s="71" t="str">
        <f>IF(ISNA(IF($C71&gt;0,(VLOOKUP($C71,[1]Engagés!$C$10:$K$509,8,FALSE))," ")),"",(IF($C71&gt;0,(VLOOKUP($C71,[1]Engagés!$C$10:$K$509,8,FALSE))," ")))</f>
        <v xml:space="preserve"> </v>
      </c>
      <c r="L71" s="72" t="str">
        <f>IF(ISNA(IF($C71&gt;0,(VLOOKUP($C71,[1]Engagés!$C$10:$K$509,5,FALSE))," ")),"",(IF($C71&gt;0,(VLOOKUP($C71,[1]Engagés!$C$10:$K$509,5,FALSE))," ")))</f>
        <v xml:space="preserve"> </v>
      </c>
      <c r="M71" s="72" t="str">
        <f>IF(ISNA(IF($C71&gt;0,(VLOOKUP($C71,[1]Engagés!$C$10:$K$509,4,FALSE))," ")),"",(IF($C71&gt;0,(VLOOKUP($C71,[1]Engagés!$C$10:$K$509,4,FALSE))," ")))</f>
        <v xml:space="preserve"> </v>
      </c>
      <c r="N71" s="71" t="str">
        <f>IF(ISNA(IF($C71&gt;0,(VLOOKUP($C71,[1]Engagés!$C$10:$K$509,9,FALSE))," ")),"",(IF($C71&gt;0,(VLOOKUP($C71,[1]Engagés!$C$10:$K$509,9,FALSE))," ")))</f>
        <v xml:space="preserve"> </v>
      </c>
      <c r="O71" s="72" t="str">
        <f>IF(ISNA(IF($C71&gt;0,(VLOOKUP($C71,[1]Engagés!$C$10:$N$509,10,FALSE))," ")),"",(IF($C71&gt;0,(VLOOKUP($C71,[1]Engagés!$C$10:$N$509,10,FALSE))," ")))</f>
        <v xml:space="preserve"> </v>
      </c>
      <c r="P71" s="72" t="str">
        <f>IF(ISNA(IF($C71&gt;0,(VLOOKUP($C71,[1]Engagés!$C$10:$N$509,12,FALSE))," ")),"",(IF($C71&gt;0,(VLOOKUP($C71,[1]Engagés!$C$10:$N$509,12,FALSE))," ")))</f>
        <v xml:space="preserve"> </v>
      </c>
      <c r="Q71" s="72" t="str">
        <f>IF(ISNA(IF($C71&gt;0,(VLOOKUP($C71,[1]Engagés!$C$10:$N$509,11,FALSE))," ")),"",(IF($C71&gt;0,(VLOOKUP($C71,[1]Engagés!$C$10:$N$509,11,FALSE))," ")))</f>
        <v xml:space="preserve"> </v>
      </c>
      <c r="R71" s="74" t="str">
        <f t="shared" si="26"/>
        <v/>
      </c>
      <c r="S71" s="75" t="str">
        <f>IF(COUNTIF($K$8:$K71,$K71)&lt;2,$K71," ")</f>
        <v xml:space="preserve"> </v>
      </c>
      <c r="T71" s="75">
        <f t="shared" si="2"/>
        <v>64</v>
      </c>
      <c r="U71" s="76" t="str">
        <f t="shared" si="3"/>
        <v/>
      </c>
      <c r="V71" s="75" t="str">
        <f>IF(COUNTIF($K$8:$K71,$K71)&lt;3,$K71," ")</f>
        <v xml:space="preserve"> </v>
      </c>
      <c r="W71" s="75">
        <f t="shared" si="28"/>
        <v>64</v>
      </c>
      <c r="X71" s="75" t="str">
        <f t="shared" si="5"/>
        <v/>
      </c>
      <c r="Y71" s="18" t="str">
        <f t="shared" si="29"/>
        <v/>
      </c>
      <c r="Z71" s="18">
        <f t="shared" si="30"/>
        <v>1000</v>
      </c>
      <c r="AA71" s="18">
        <f t="shared" si="8"/>
        <v>1000</v>
      </c>
      <c r="AB71" s="75" t="str">
        <f>IF(COUNTIF($K$8:$K71,S71)&lt;4,$K71," ")</f>
        <v xml:space="preserve"> </v>
      </c>
      <c r="AC71" s="75">
        <f t="shared" si="31"/>
        <v>64</v>
      </c>
      <c r="AD71" s="75" t="str">
        <f t="shared" si="10"/>
        <v/>
      </c>
      <c r="AE71" s="18" t="str">
        <f t="shared" si="32"/>
        <v/>
      </c>
      <c r="AF71" s="18" t="str">
        <f t="shared" si="33"/>
        <v/>
      </c>
      <c r="AG71" s="75" t="str">
        <f t="shared" si="34"/>
        <v/>
      </c>
      <c r="AH71" s="75" t="str">
        <f t="shared" si="14"/>
        <v/>
      </c>
      <c r="AI71" s="77" t="str">
        <f t="shared" si="15"/>
        <v xml:space="preserve"> </v>
      </c>
      <c r="AJ71" s="78">
        <f t="shared" si="16"/>
        <v>64</v>
      </c>
      <c r="AK71" s="79">
        <v>10</v>
      </c>
      <c r="AL71" s="80" t="e">
        <f>#REF!</f>
        <v>#REF!</v>
      </c>
      <c r="AM71" s="81" t="e">
        <f t="shared" si="17"/>
        <v>#REF!</v>
      </c>
      <c r="AN71" s="82" t="e">
        <f t="shared" si="18"/>
        <v>#REF!</v>
      </c>
      <c r="AO71" s="81" t="e">
        <f t="shared" si="19"/>
        <v>#REF!</v>
      </c>
      <c r="AP71" s="82" t="e">
        <f t="shared" si="20"/>
        <v>#REF!</v>
      </c>
      <c r="AQ71" s="81" t="e">
        <f t="shared" si="21"/>
        <v>#REF!</v>
      </c>
      <c r="AR71" s="82" t="e">
        <f t="shared" si="22"/>
        <v>#REF!</v>
      </c>
      <c r="AS71" s="83" t="e">
        <f t="shared" si="35"/>
        <v>#REF!</v>
      </c>
      <c r="AT71" s="84" t="e">
        <f t="shared" si="36"/>
        <v>#REF!</v>
      </c>
      <c r="AW71" s="85" t="str">
        <f t="shared" si="25"/>
        <v/>
      </c>
    </row>
    <row r="72" spans="1:49" ht="19.149999999999999" customHeight="1" x14ac:dyDescent="0.2">
      <c r="A72" s="65">
        <f t="shared" ref="A72:A135" si="37">IF(B72&lt;1,1000,(IF(AJ72=B72,B72,(20100-SUM($AJ$8:$AJ$207))/(COUNTIF($AJ$8:$AJ$207,"T")))))</f>
        <v>65</v>
      </c>
      <c r="B72" s="87">
        <v>65</v>
      </c>
      <c r="C72" s="87"/>
      <c r="D72" s="88"/>
      <c r="E72" s="88"/>
      <c r="F72" s="88"/>
      <c r="G72" s="69" t="str">
        <f>IF(ISNA(IF($C72&gt;0,(VLOOKUP($C72,[1]Engagés!$C$10:$K$509,3,FALSE))," ")),"",(IF($C72&gt;0,(VLOOKUP($C72,[1]Engagés!$C$10:$K$509,3,FALSE))," ")))</f>
        <v xml:space="preserve"> </v>
      </c>
      <c r="H72" s="70" t="e">
        <f t="shared" si="27"/>
        <v>#VALUE!</v>
      </c>
      <c r="I72" s="71" t="str">
        <f>IF(ISNA(IF($C72&gt;0,(VLOOKUP($C72,[1]Engagés!$C$10:$K$509,6,FALSE))," ")),"",(IF($C72&gt;0,(VLOOKUP($C72,[1]Engagés!$C$10:$K$509,6,FALSE))," ")))</f>
        <v xml:space="preserve"> </v>
      </c>
      <c r="J72" s="71" t="str">
        <f>IF(ISNA(IF($C72&gt;0,(VLOOKUP($C72,[1]Engagés!$C$10:$K$509,7,FALSE))," ")),"",(IF($C72&gt;0,(VLOOKUP($C72,[1]Engagés!$C$10:$K$509,7,FALSE))," ")))</f>
        <v xml:space="preserve"> </v>
      </c>
      <c r="K72" s="71" t="str">
        <f>IF(ISNA(IF($C72&gt;0,(VLOOKUP($C72,[1]Engagés!$C$10:$K$509,8,FALSE))," ")),"",(IF($C72&gt;0,(VLOOKUP($C72,[1]Engagés!$C$10:$K$509,8,FALSE))," ")))</f>
        <v xml:space="preserve"> </v>
      </c>
      <c r="L72" s="72" t="str">
        <f>IF(ISNA(IF($C72&gt;0,(VLOOKUP($C72,[1]Engagés!$C$10:$K$509,5,FALSE))," ")),"",(IF($C72&gt;0,(VLOOKUP($C72,[1]Engagés!$C$10:$K$509,5,FALSE))," ")))</f>
        <v xml:space="preserve"> </v>
      </c>
      <c r="M72" s="72" t="str">
        <f>IF(ISNA(IF($C72&gt;0,(VLOOKUP($C72,[1]Engagés!$C$10:$K$509,4,FALSE))," ")),"",(IF($C72&gt;0,(VLOOKUP($C72,[1]Engagés!$C$10:$K$509,4,FALSE))," ")))</f>
        <v xml:space="preserve"> </v>
      </c>
      <c r="N72" s="71" t="str">
        <f>IF(ISNA(IF($C72&gt;0,(VLOOKUP($C72,[1]Engagés!$C$10:$K$509,9,FALSE))," ")),"",(IF($C72&gt;0,(VLOOKUP($C72,[1]Engagés!$C$10:$K$509,9,FALSE))," ")))</f>
        <v xml:space="preserve"> </v>
      </c>
      <c r="O72" s="72" t="str">
        <f>IF(ISNA(IF($C72&gt;0,(VLOOKUP($C72,[1]Engagés!$C$10:$N$509,10,FALSE))," ")),"",(IF($C72&gt;0,(VLOOKUP($C72,[1]Engagés!$C$10:$N$509,10,FALSE))," ")))</f>
        <v xml:space="preserve"> </v>
      </c>
      <c r="P72" s="72" t="str">
        <f>IF(ISNA(IF($C72&gt;0,(VLOOKUP($C72,[1]Engagés!$C$10:$N$509,12,FALSE))," ")),"",(IF($C72&gt;0,(VLOOKUP($C72,[1]Engagés!$C$10:$N$509,12,FALSE))," ")))</f>
        <v xml:space="preserve"> </v>
      </c>
      <c r="Q72" s="72" t="str">
        <f>IF(ISNA(IF($C72&gt;0,(VLOOKUP($C72,[1]Engagés!$C$10:$N$509,11,FALSE))," ")),"",(IF($C72&gt;0,(VLOOKUP($C72,[1]Engagés!$C$10:$N$509,11,FALSE))," ")))</f>
        <v xml:space="preserve"> </v>
      </c>
      <c r="R72" s="74" t="str">
        <f t="shared" si="26"/>
        <v/>
      </c>
      <c r="S72" s="75" t="str">
        <f>IF(COUNTIF($K$8:$K72,$K72)&lt;2,$K72," ")</f>
        <v xml:space="preserve"> </v>
      </c>
      <c r="T72" s="75">
        <f t="shared" ref="T72:T135" si="38">IF(S72=K72,A72,"")</f>
        <v>65</v>
      </c>
      <c r="U72" s="76" t="str">
        <f t="shared" ref="U72:U135" si="39">IF(S72=K72,R72,"")</f>
        <v/>
      </c>
      <c r="V72" s="75" t="str">
        <f>IF(COUNTIF($K$8:$K72,$K72)&lt;3,$K72," ")</f>
        <v xml:space="preserve"> </v>
      </c>
      <c r="W72" s="75">
        <f t="shared" si="28"/>
        <v>65</v>
      </c>
      <c r="X72" s="75" t="str">
        <f t="shared" ref="X72:X135" si="40">IF(V72=$K72,$R72,"")</f>
        <v/>
      </c>
      <c r="Y72" s="18" t="str">
        <f t="shared" si="29"/>
        <v/>
      </c>
      <c r="Z72" s="18">
        <f t="shared" si="30"/>
        <v>1000</v>
      </c>
      <c r="AA72" s="18">
        <f t="shared" ref="AA72:AA135" si="41">IF(Y72=$K72,$R72,1000)</f>
        <v>1000</v>
      </c>
      <c r="AB72" s="75" t="str">
        <f>IF(COUNTIF($K$8:$K72,S72)&lt;4,$K72," ")</f>
        <v xml:space="preserve"> </v>
      </c>
      <c r="AC72" s="75">
        <f t="shared" si="31"/>
        <v>65</v>
      </c>
      <c r="AD72" s="75" t="str">
        <f t="shared" ref="AD72:AD135" si="42">IF(AB72=$K72,$R72,"")</f>
        <v/>
      </c>
      <c r="AE72" s="18" t="str">
        <f t="shared" si="32"/>
        <v/>
      </c>
      <c r="AF72" s="18" t="str">
        <f t="shared" si="33"/>
        <v/>
      </c>
      <c r="AG72" s="75" t="str">
        <f t="shared" si="34"/>
        <v/>
      </c>
      <c r="AH72" s="75" t="str">
        <f t="shared" ref="AH72:AH135" si="43">IF(AF72=$K72,$R72,"")</f>
        <v/>
      </c>
      <c r="AI72" s="77" t="str">
        <f t="shared" ref="AI72:AI135" si="44">IF(COUNTIF($C$8:$C$207,C72)&gt;1,"X"," ")</f>
        <v xml:space="preserve"> </v>
      </c>
      <c r="AJ72" s="78">
        <f t="shared" ref="AJ72:AJ135" si="45">IF(COUNTIF($B$8:$B$207,B72)&gt;1,"T",B72)</f>
        <v>65</v>
      </c>
      <c r="AK72" s="79">
        <v>10</v>
      </c>
      <c r="AL72" s="80" t="e">
        <f>#REF!</f>
        <v>#REF!</v>
      </c>
      <c r="AM72" s="81" t="e">
        <f t="shared" ref="AM72:AM135" si="46">IF($AL72="",1000,(IF(ISNA(VLOOKUP($AL72,$S$8:$V$207,2,FALSE)),1000,VLOOKUP($AL72,$S$8:$V$207,2,FALSE))))</f>
        <v>#REF!</v>
      </c>
      <c r="AN72" s="82" t="e">
        <f t="shared" ref="AN72:AN135" si="47">IF($AL72="",1000,(IF(ISNA(VLOOKUP($AL72,$S$8:$V$207,3,FALSE)),1000,VLOOKUP($AL72,$S$8:$V$207,3,FALSE))))</f>
        <v>#REF!</v>
      </c>
      <c r="AO72" s="81" t="e">
        <f t="shared" ref="AO72:AO135" si="48">IF($AL72="",1000,(IF(ISNA(VLOOKUP($AL72,$Y$8:$AA$207,2,FALSE)),1000,VLOOKUP($AL72,$Y$8:$AA$207,2,FALSE))))</f>
        <v>#REF!</v>
      </c>
      <c r="AP72" s="82" t="e">
        <f t="shared" ref="AP72:AP135" si="49">IF($AL72="",1000,(IF(ISNA(VLOOKUP($AL72,$Y$8:$AA$207,3,FALSE)),1000,VLOOKUP($AL72,$Y$8:$AA$207,3,FALSE))))</f>
        <v>#REF!</v>
      </c>
      <c r="AQ72" s="81" t="e">
        <f t="shared" ref="AQ72:AQ135" si="50">IF($AL72="",1000,(IF(ISNA(VLOOKUP($AL72,$AF$8:$AH$207,2,FALSE)),1000,VLOOKUP($AL72,$AF$8:$AH$207,2,FALSE))))</f>
        <v>#REF!</v>
      </c>
      <c r="AR72" s="82" t="e">
        <f t="shared" ref="AR72:AR135" si="51">IF($AL72="",1000,(IF(ISNA(VLOOKUP($AL72,$AF$8:$AH$207,3,FALSE)),1000,VLOOKUP($AL72,$AF$8:$AH$207,3,FALSE))))</f>
        <v>#REF!</v>
      </c>
      <c r="AS72" s="83" t="e">
        <f t="shared" si="35"/>
        <v>#REF!</v>
      </c>
      <c r="AT72" s="84" t="e">
        <f t="shared" si="36"/>
        <v>#REF!</v>
      </c>
      <c r="AW72" s="85" t="str">
        <f t="shared" ref="AW72:AW135" si="52">IF(C72="","",IF(G72=0,"Non partant",IF(LEN(I72)=0,"Dossard Inconnu",IF(H72&gt;=$L$3,"Hors délai",""))))</f>
        <v/>
      </c>
    </row>
    <row r="73" spans="1:49" ht="19.149999999999999" customHeight="1" x14ac:dyDescent="0.2">
      <c r="A73" s="65">
        <f t="shared" si="37"/>
        <v>66</v>
      </c>
      <c r="B73" s="87">
        <v>66</v>
      </c>
      <c r="C73" s="87"/>
      <c r="D73" s="88"/>
      <c r="E73" s="88"/>
      <c r="F73" s="88"/>
      <c r="G73" s="69" t="str">
        <f>IF(ISNA(IF($C73&gt;0,(VLOOKUP($C73,[1]Engagés!$C$10:$K$509,3,FALSE))," ")),"",(IF($C73&gt;0,(VLOOKUP($C73,[1]Engagés!$C$10:$K$509,3,FALSE))," ")))</f>
        <v xml:space="preserve"> </v>
      </c>
      <c r="H73" s="70" t="e">
        <f t="shared" si="27"/>
        <v>#VALUE!</v>
      </c>
      <c r="I73" s="71" t="str">
        <f>IF(ISNA(IF($C73&gt;0,(VLOOKUP($C73,[1]Engagés!$C$10:$K$509,6,FALSE))," ")),"",(IF($C73&gt;0,(VLOOKUP($C73,[1]Engagés!$C$10:$K$509,6,FALSE))," ")))</f>
        <v xml:space="preserve"> </v>
      </c>
      <c r="J73" s="71" t="str">
        <f>IF(ISNA(IF($C73&gt;0,(VLOOKUP($C73,[1]Engagés!$C$10:$K$509,7,FALSE))," ")),"",(IF($C73&gt;0,(VLOOKUP($C73,[1]Engagés!$C$10:$K$509,7,FALSE))," ")))</f>
        <v xml:space="preserve"> </v>
      </c>
      <c r="K73" s="71" t="str">
        <f>IF(ISNA(IF($C73&gt;0,(VLOOKUP($C73,[1]Engagés!$C$10:$K$509,8,FALSE))," ")),"",(IF($C73&gt;0,(VLOOKUP($C73,[1]Engagés!$C$10:$K$509,8,FALSE))," ")))</f>
        <v xml:space="preserve"> </v>
      </c>
      <c r="L73" s="72" t="str">
        <f>IF(ISNA(IF($C73&gt;0,(VLOOKUP($C73,[1]Engagés!$C$10:$K$509,5,FALSE))," ")),"",(IF($C73&gt;0,(VLOOKUP($C73,[1]Engagés!$C$10:$K$509,5,FALSE))," ")))</f>
        <v xml:space="preserve"> </v>
      </c>
      <c r="M73" s="72" t="str">
        <f>IF(ISNA(IF($C73&gt;0,(VLOOKUP($C73,[1]Engagés!$C$10:$K$509,4,FALSE))," ")),"",(IF($C73&gt;0,(VLOOKUP($C73,[1]Engagés!$C$10:$K$509,4,FALSE))," ")))</f>
        <v xml:space="preserve"> </v>
      </c>
      <c r="N73" s="71" t="str">
        <f>IF(ISNA(IF($C73&gt;0,(VLOOKUP($C73,[1]Engagés!$C$10:$K$509,9,FALSE))," ")),"",(IF($C73&gt;0,(VLOOKUP($C73,[1]Engagés!$C$10:$K$509,9,FALSE))," ")))</f>
        <v xml:space="preserve"> </v>
      </c>
      <c r="O73" s="72" t="str">
        <f>IF(ISNA(IF($C73&gt;0,(VLOOKUP($C73,[1]Engagés!$C$10:$N$509,10,FALSE))," ")),"",(IF($C73&gt;0,(VLOOKUP($C73,[1]Engagés!$C$10:$N$509,10,FALSE))," ")))</f>
        <v xml:space="preserve"> </v>
      </c>
      <c r="P73" s="72" t="str">
        <f>IF(ISNA(IF($C73&gt;0,(VLOOKUP($C73,[1]Engagés!$C$10:$N$509,12,FALSE))," ")),"",(IF($C73&gt;0,(VLOOKUP($C73,[1]Engagés!$C$10:$N$509,12,FALSE))," ")))</f>
        <v xml:space="preserve"> </v>
      </c>
      <c r="Q73" s="72" t="str">
        <f>IF(ISNA(IF($C73&gt;0,(VLOOKUP($C73,[1]Engagés!$C$10:$N$509,11,FALSE))," ")),"",(IF($C73&gt;0,(VLOOKUP($C73,[1]Engagés!$C$10:$N$509,11,FALSE))," ")))</f>
        <v xml:space="preserve"> </v>
      </c>
      <c r="R73" s="74" t="str">
        <f t="shared" ref="R73:R136" si="53">IF(C73&gt;0,IF((H73-$H$8)&lt;0,"Erreur",IF(H73&lt;H72,H73-H$8,IF(H73=H72,"''",H73-H$8))),"")</f>
        <v/>
      </c>
      <c r="S73" s="75" t="str">
        <f>IF(COUNTIF($K$8:$K73,$K73)&lt;2,$K73," ")</f>
        <v xml:space="preserve"> </v>
      </c>
      <c r="T73" s="75">
        <f t="shared" si="38"/>
        <v>66</v>
      </c>
      <c r="U73" s="76" t="str">
        <f t="shared" si="39"/>
        <v/>
      </c>
      <c r="V73" s="75" t="str">
        <f>IF(COUNTIF($K$8:$K73,$K73)&lt;3,$K73," ")</f>
        <v xml:space="preserve"> </v>
      </c>
      <c r="W73" s="75">
        <f t="shared" si="28"/>
        <v>66</v>
      </c>
      <c r="X73" s="75" t="str">
        <f t="shared" si="40"/>
        <v/>
      </c>
      <c r="Y73" s="18" t="str">
        <f t="shared" si="29"/>
        <v/>
      </c>
      <c r="Z73" s="18">
        <f t="shared" si="30"/>
        <v>1000</v>
      </c>
      <c r="AA73" s="18">
        <f t="shared" si="41"/>
        <v>1000</v>
      </c>
      <c r="AB73" s="75" t="str">
        <f>IF(COUNTIF($K$8:$K73,S73)&lt;4,$K73," ")</f>
        <v xml:space="preserve"> </v>
      </c>
      <c r="AC73" s="75">
        <f t="shared" si="31"/>
        <v>66</v>
      </c>
      <c r="AD73" s="75" t="str">
        <f t="shared" si="42"/>
        <v/>
      </c>
      <c r="AE73" s="18" t="str">
        <f t="shared" si="32"/>
        <v/>
      </c>
      <c r="AF73" s="18" t="str">
        <f t="shared" si="33"/>
        <v/>
      </c>
      <c r="AG73" s="75" t="str">
        <f t="shared" si="34"/>
        <v/>
      </c>
      <c r="AH73" s="75" t="str">
        <f t="shared" si="43"/>
        <v/>
      </c>
      <c r="AI73" s="77" t="str">
        <f t="shared" si="44"/>
        <v xml:space="preserve"> </v>
      </c>
      <c r="AJ73" s="78">
        <f t="shared" si="45"/>
        <v>66</v>
      </c>
      <c r="AK73" s="79">
        <v>10</v>
      </c>
      <c r="AL73" s="80" t="e">
        <f>#REF!</f>
        <v>#REF!</v>
      </c>
      <c r="AM73" s="81" t="e">
        <f t="shared" si="46"/>
        <v>#REF!</v>
      </c>
      <c r="AN73" s="82" t="e">
        <f t="shared" si="47"/>
        <v>#REF!</v>
      </c>
      <c r="AO73" s="81" t="e">
        <f t="shared" si="48"/>
        <v>#REF!</v>
      </c>
      <c r="AP73" s="82" t="e">
        <f t="shared" si="49"/>
        <v>#REF!</v>
      </c>
      <c r="AQ73" s="81" t="e">
        <f t="shared" si="50"/>
        <v>#REF!</v>
      </c>
      <c r="AR73" s="82" t="e">
        <f t="shared" si="51"/>
        <v>#REF!</v>
      </c>
      <c r="AS73" s="83" t="e">
        <f t="shared" si="35"/>
        <v>#REF!</v>
      </c>
      <c r="AT73" s="84" t="e">
        <f t="shared" si="36"/>
        <v>#REF!</v>
      </c>
      <c r="AW73" s="85" t="str">
        <f t="shared" si="52"/>
        <v/>
      </c>
    </row>
    <row r="74" spans="1:49" ht="19.149999999999999" customHeight="1" x14ac:dyDescent="0.2">
      <c r="A74" s="65">
        <f t="shared" si="37"/>
        <v>67</v>
      </c>
      <c r="B74" s="87">
        <v>67</v>
      </c>
      <c r="C74" s="87"/>
      <c r="D74" s="88"/>
      <c r="E74" s="88"/>
      <c r="F74" s="88"/>
      <c r="G74" s="69" t="str">
        <f>IF(ISNA(IF($C74&gt;0,(VLOOKUP($C74,[1]Engagés!$C$10:$K$509,3,FALSE))," ")),"",(IF($C74&gt;0,(VLOOKUP($C74,[1]Engagés!$C$10:$K$509,3,FALSE))," ")))</f>
        <v xml:space="preserve"> </v>
      </c>
      <c r="H74" s="70" t="e">
        <f t="shared" si="27"/>
        <v>#VALUE!</v>
      </c>
      <c r="I74" s="71" t="str">
        <f>IF(ISNA(IF($C74&gt;0,(VLOOKUP($C74,[1]Engagés!$C$10:$K$509,6,FALSE))," ")),"",(IF($C74&gt;0,(VLOOKUP($C74,[1]Engagés!$C$10:$K$509,6,FALSE))," ")))</f>
        <v xml:space="preserve"> </v>
      </c>
      <c r="J74" s="71" t="str">
        <f>IF(ISNA(IF($C74&gt;0,(VLOOKUP($C74,[1]Engagés!$C$10:$K$509,7,FALSE))," ")),"",(IF($C74&gt;0,(VLOOKUP($C74,[1]Engagés!$C$10:$K$509,7,FALSE))," ")))</f>
        <v xml:space="preserve"> </v>
      </c>
      <c r="K74" s="71" t="str">
        <f>IF(ISNA(IF($C74&gt;0,(VLOOKUP($C74,[1]Engagés!$C$10:$K$509,8,FALSE))," ")),"",(IF($C74&gt;0,(VLOOKUP($C74,[1]Engagés!$C$10:$K$509,8,FALSE))," ")))</f>
        <v xml:space="preserve"> </v>
      </c>
      <c r="L74" s="72" t="str">
        <f>IF(ISNA(IF($C74&gt;0,(VLOOKUP($C74,[1]Engagés!$C$10:$K$509,5,FALSE))," ")),"",(IF($C74&gt;0,(VLOOKUP($C74,[1]Engagés!$C$10:$K$509,5,FALSE))," ")))</f>
        <v xml:space="preserve"> </v>
      </c>
      <c r="M74" s="72" t="str">
        <f>IF(ISNA(IF($C74&gt;0,(VLOOKUP($C74,[1]Engagés!$C$10:$K$509,4,FALSE))," ")),"",(IF($C74&gt;0,(VLOOKUP($C74,[1]Engagés!$C$10:$K$509,4,FALSE))," ")))</f>
        <v xml:space="preserve"> </v>
      </c>
      <c r="N74" s="71" t="str">
        <f>IF(ISNA(IF($C74&gt;0,(VLOOKUP($C74,[1]Engagés!$C$10:$K$509,9,FALSE))," ")),"",(IF($C74&gt;0,(VLOOKUP($C74,[1]Engagés!$C$10:$K$509,9,FALSE))," ")))</f>
        <v xml:space="preserve"> </v>
      </c>
      <c r="O74" s="72" t="str">
        <f>IF(ISNA(IF($C74&gt;0,(VLOOKUP($C74,[1]Engagés!$C$10:$N$509,10,FALSE))," ")),"",(IF($C74&gt;0,(VLOOKUP($C74,[1]Engagés!$C$10:$N$509,10,FALSE))," ")))</f>
        <v xml:space="preserve"> </v>
      </c>
      <c r="P74" s="72" t="str">
        <f>IF(ISNA(IF($C74&gt;0,(VLOOKUP($C74,[1]Engagés!$C$10:$N$509,12,FALSE))," ")),"",(IF($C74&gt;0,(VLOOKUP($C74,[1]Engagés!$C$10:$N$509,12,FALSE))," ")))</f>
        <v xml:space="preserve"> </v>
      </c>
      <c r="Q74" s="72" t="str">
        <f>IF(ISNA(IF($C74&gt;0,(VLOOKUP($C74,[1]Engagés!$C$10:$N$509,11,FALSE))," ")),"",(IF($C74&gt;0,(VLOOKUP($C74,[1]Engagés!$C$10:$N$509,11,FALSE))," ")))</f>
        <v xml:space="preserve"> </v>
      </c>
      <c r="R74" s="74" t="str">
        <f t="shared" si="53"/>
        <v/>
      </c>
      <c r="S74" s="75" t="str">
        <f>IF(COUNTIF($K$8:$K74,$K74)&lt;2,$K74," ")</f>
        <v xml:space="preserve"> </v>
      </c>
      <c r="T74" s="75">
        <f t="shared" si="38"/>
        <v>67</v>
      </c>
      <c r="U74" s="76" t="str">
        <f t="shared" si="39"/>
        <v/>
      </c>
      <c r="V74" s="75" t="str">
        <f>IF(COUNTIF($K$8:$K74,$K74)&lt;3,$K74," ")</f>
        <v xml:space="preserve"> </v>
      </c>
      <c r="W74" s="75">
        <f t="shared" si="28"/>
        <v>67</v>
      </c>
      <c r="X74" s="75" t="str">
        <f t="shared" si="40"/>
        <v/>
      </c>
      <c r="Y74" s="18" t="str">
        <f t="shared" si="29"/>
        <v/>
      </c>
      <c r="Z74" s="18">
        <f t="shared" si="30"/>
        <v>1000</v>
      </c>
      <c r="AA74" s="18">
        <f t="shared" si="41"/>
        <v>1000</v>
      </c>
      <c r="AB74" s="75" t="str">
        <f>IF(COUNTIF($K$8:$K74,S74)&lt;4,$K74," ")</f>
        <v xml:space="preserve"> </v>
      </c>
      <c r="AC74" s="75">
        <f t="shared" si="31"/>
        <v>67</v>
      </c>
      <c r="AD74" s="75" t="str">
        <f t="shared" si="42"/>
        <v/>
      </c>
      <c r="AE74" s="18" t="str">
        <f t="shared" si="32"/>
        <v/>
      </c>
      <c r="AF74" s="18" t="str">
        <f t="shared" si="33"/>
        <v/>
      </c>
      <c r="AG74" s="75" t="str">
        <f t="shared" si="34"/>
        <v/>
      </c>
      <c r="AH74" s="75" t="str">
        <f t="shared" si="43"/>
        <v/>
      </c>
      <c r="AI74" s="77" t="str">
        <f t="shared" si="44"/>
        <v xml:space="preserve"> </v>
      </c>
      <c r="AJ74" s="78">
        <f t="shared" si="45"/>
        <v>67</v>
      </c>
      <c r="AK74" s="79">
        <v>10</v>
      </c>
      <c r="AL74" s="80" t="e">
        <f>#REF!</f>
        <v>#REF!</v>
      </c>
      <c r="AM74" s="81" t="e">
        <f t="shared" si="46"/>
        <v>#REF!</v>
      </c>
      <c r="AN74" s="82" t="e">
        <f t="shared" si="47"/>
        <v>#REF!</v>
      </c>
      <c r="AO74" s="81" t="e">
        <f t="shared" si="48"/>
        <v>#REF!</v>
      </c>
      <c r="AP74" s="82" t="e">
        <f t="shared" si="49"/>
        <v>#REF!</v>
      </c>
      <c r="AQ74" s="81" t="e">
        <f t="shared" si="50"/>
        <v>#REF!</v>
      </c>
      <c r="AR74" s="82" t="e">
        <f t="shared" si="51"/>
        <v>#REF!</v>
      </c>
      <c r="AS74" s="83" t="e">
        <f t="shared" si="35"/>
        <v>#REF!</v>
      </c>
      <c r="AT74" s="84" t="e">
        <f t="shared" si="36"/>
        <v>#REF!</v>
      </c>
      <c r="AW74" s="85" t="str">
        <f t="shared" si="52"/>
        <v/>
      </c>
    </row>
    <row r="75" spans="1:49" ht="19.149999999999999" customHeight="1" x14ac:dyDescent="0.2">
      <c r="A75" s="65">
        <f t="shared" si="37"/>
        <v>68</v>
      </c>
      <c r="B75" s="87">
        <v>68</v>
      </c>
      <c r="C75" s="87"/>
      <c r="D75" s="88"/>
      <c r="E75" s="88"/>
      <c r="F75" s="88"/>
      <c r="G75" s="69" t="str">
        <f>IF(ISNA(IF($C75&gt;0,(VLOOKUP($C75,[1]Engagés!$C$10:$K$509,3,FALSE))," ")),"",(IF($C75&gt;0,(VLOOKUP($C75,[1]Engagés!$C$10:$K$509,3,FALSE))," ")))</f>
        <v xml:space="preserve"> </v>
      </c>
      <c r="H75" s="70" t="e">
        <f t="shared" si="27"/>
        <v>#VALUE!</v>
      </c>
      <c r="I75" s="71" t="str">
        <f>IF(ISNA(IF($C75&gt;0,(VLOOKUP($C75,[1]Engagés!$C$10:$K$509,6,FALSE))," ")),"",(IF($C75&gt;0,(VLOOKUP($C75,[1]Engagés!$C$10:$K$509,6,FALSE))," ")))</f>
        <v xml:space="preserve"> </v>
      </c>
      <c r="J75" s="71" t="str">
        <f>IF(ISNA(IF($C75&gt;0,(VLOOKUP($C75,[1]Engagés!$C$10:$K$509,7,FALSE))," ")),"",(IF($C75&gt;0,(VLOOKUP($C75,[1]Engagés!$C$10:$K$509,7,FALSE))," ")))</f>
        <v xml:space="preserve"> </v>
      </c>
      <c r="K75" s="71" t="str">
        <f>IF(ISNA(IF($C75&gt;0,(VLOOKUP($C75,[1]Engagés!$C$10:$K$509,8,FALSE))," ")),"",(IF($C75&gt;0,(VLOOKUP($C75,[1]Engagés!$C$10:$K$509,8,FALSE))," ")))</f>
        <v xml:space="preserve"> </v>
      </c>
      <c r="L75" s="72" t="str">
        <f>IF(ISNA(IF($C75&gt;0,(VLOOKUP($C75,[1]Engagés!$C$10:$K$509,5,FALSE))," ")),"",(IF($C75&gt;0,(VLOOKUP($C75,[1]Engagés!$C$10:$K$509,5,FALSE))," ")))</f>
        <v xml:space="preserve"> </v>
      </c>
      <c r="M75" s="72" t="str">
        <f>IF(ISNA(IF($C75&gt;0,(VLOOKUP($C75,[1]Engagés!$C$10:$K$509,4,FALSE))," ")),"",(IF($C75&gt;0,(VLOOKUP($C75,[1]Engagés!$C$10:$K$509,4,FALSE))," ")))</f>
        <v xml:space="preserve"> </v>
      </c>
      <c r="N75" s="71" t="str">
        <f>IF(ISNA(IF($C75&gt;0,(VLOOKUP($C75,[1]Engagés!$C$10:$K$509,9,FALSE))," ")),"",(IF($C75&gt;0,(VLOOKUP($C75,[1]Engagés!$C$10:$K$509,9,FALSE))," ")))</f>
        <v xml:space="preserve"> </v>
      </c>
      <c r="O75" s="72" t="str">
        <f>IF(ISNA(IF($C75&gt;0,(VLOOKUP($C75,[1]Engagés!$C$10:$N$509,10,FALSE))," ")),"",(IF($C75&gt;0,(VLOOKUP($C75,[1]Engagés!$C$10:$N$509,10,FALSE))," ")))</f>
        <v xml:space="preserve"> </v>
      </c>
      <c r="P75" s="72" t="str">
        <f>IF(ISNA(IF($C75&gt;0,(VLOOKUP($C75,[1]Engagés!$C$10:$N$509,12,FALSE))," ")),"",(IF($C75&gt;0,(VLOOKUP($C75,[1]Engagés!$C$10:$N$509,12,FALSE))," ")))</f>
        <v xml:space="preserve"> </v>
      </c>
      <c r="Q75" s="72" t="str">
        <f>IF(ISNA(IF($C75&gt;0,(VLOOKUP($C75,[1]Engagés!$C$10:$N$509,11,FALSE))," ")),"",(IF($C75&gt;0,(VLOOKUP($C75,[1]Engagés!$C$10:$N$509,11,FALSE))," ")))</f>
        <v xml:space="preserve"> </v>
      </c>
      <c r="R75" s="74" t="str">
        <f t="shared" si="53"/>
        <v/>
      </c>
      <c r="S75" s="75" t="str">
        <f>IF(COUNTIF($K$8:$K75,$K75)&lt;2,$K75," ")</f>
        <v xml:space="preserve"> </v>
      </c>
      <c r="T75" s="75">
        <f t="shared" si="38"/>
        <v>68</v>
      </c>
      <c r="U75" s="76" t="str">
        <f t="shared" si="39"/>
        <v/>
      </c>
      <c r="V75" s="75" t="str">
        <f>IF(COUNTIF($K$8:$K75,$K75)&lt;3,$K75," ")</f>
        <v xml:space="preserve"> </v>
      </c>
      <c r="W75" s="75">
        <f t="shared" si="28"/>
        <v>68</v>
      </c>
      <c r="X75" s="75" t="str">
        <f t="shared" si="40"/>
        <v/>
      </c>
      <c r="Y75" s="18" t="str">
        <f t="shared" si="29"/>
        <v/>
      </c>
      <c r="Z75" s="18">
        <f t="shared" si="30"/>
        <v>1000</v>
      </c>
      <c r="AA75" s="18">
        <f t="shared" si="41"/>
        <v>1000</v>
      </c>
      <c r="AB75" s="75" t="str">
        <f>IF(COUNTIF($K$8:$K75,S75)&lt;4,$K75," ")</f>
        <v xml:space="preserve"> </v>
      </c>
      <c r="AC75" s="75">
        <f t="shared" si="31"/>
        <v>68</v>
      </c>
      <c r="AD75" s="75" t="str">
        <f t="shared" si="42"/>
        <v/>
      </c>
      <c r="AE75" s="18" t="str">
        <f t="shared" si="32"/>
        <v/>
      </c>
      <c r="AF75" s="18" t="str">
        <f t="shared" si="33"/>
        <v/>
      </c>
      <c r="AG75" s="75" t="str">
        <f t="shared" si="34"/>
        <v/>
      </c>
      <c r="AH75" s="75" t="str">
        <f t="shared" si="43"/>
        <v/>
      </c>
      <c r="AI75" s="77" t="str">
        <f t="shared" si="44"/>
        <v xml:space="preserve"> </v>
      </c>
      <c r="AJ75" s="78">
        <f t="shared" si="45"/>
        <v>68</v>
      </c>
      <c r="AK75" s="79">
        <v>10</v>
      </c>
      <c r="AL75" s="80" t="e">
        <f>#REF!</f>
        <v>#REF!</v>
      </c>
      <c r="AM75" s="81" t="e">
        <f t="shared" si="46"/>
        <v>#REF!</v>
      </c>
      <c r="AN75" s="82" t="e">
        <f t="shared" si="47"/>
        <v>#REF!</v>
      </c>
      <c r="AO75" s="81" t="e">
        <f t="shared" si="48"/>
        <v>#REF!</v>
      </c>
      <c r="AP75" s="82" t="e">
        <f t="shared" si="49"/>
        <v>#REF!</v>
      </c>
      <c r="AQ75" s="81" t="e">
        <f t="shared" si="50"/>
        <v>#REF!</v>
      </c>
      <c r="AR75" s="82" t="e">
        <f t="shared" si="51"/>
        <v>#REF!</v>
      </c>
      <c r="AS75" s="83" t="e">
        <f t="shared" si="35"/>
        <v>#REF!</v>
      </c>
      <c r="AT75" s="84" t="e">
        <f t="shared" si="36"/>
        <v>#REF!</v>
      </c>
      <c r="AW75" s="85" t="str">
        <f t="shared" si="52"/>
        <v/>
      </c>
    </row>
    <row r="76" spans="1:49" ht="19.149999999999999" customHeight="1" x14ac:dyDescent="0.2">
      <c r="A76" s="65">
        <f t="shared" si="37"/>
        <v>69</v>
      </c>
      <c r="B76" s="87">
        <v>69</v>
      </c>
      <c r="C76" s="87"/>
      <c r="D76" s="88"/>
      <c r="E76" s="88"/>
      <c r="F76" s="88"/>
      <c r="G76" s="69" t="str">
        <f>IF(ISNA(IF($C76&gt;0,(VLOOKUP($C76,[1]Engagés!$C$10:$K$509,3,FALSE))," ")),"",(IF($C76&gt;0,(VLOOKUP($C76,[1]Engagés!$C$10:$K$509,3,FALSE))," ")))</f>
        <v xml:space="preserve"> </v>
      </c>
      <c r="H76" s="70" t="e">
        <f t="shared" si="27"/>
        <v>#VALUE!</v>
      </c>
      <c r="I76" s="71" t="str">
        <f>IF(ISNA(IF($C76&gt;0,(VLOOKUP($C76,[1]Engagés!$C$10:$K$509,6,FALSE))," ")),"",(IF($C76&gt;0,(VLOOKUP($C76,[1]Engagés!$C$10:$K$509,6,FALSE))," ")))</f>
        <v xml:space="preserve"> </v>
      </c>
      <c r="J76" s="71" t="str">
        <f>IF(ISNA(IF($C76&gt;0,(VLOOKUP($C76,[1]Engagés!$C$10:$K$509,7,FALSE))," ")),"",(IF($C76&gt;0,(VLOOKUP($C76,[1]Engagés!$C$10:$K$509,7,FALSE))," ")))</f>
        <v xml:space="preserve"> </v>
      </c>
      <c r="K76" s="71" t="str">
        <f>IF(ISNA(IF($C76&gt;0,(VLOOKUP($C76,[1]Engagés!$C$10:$K$509,8,FALSE))," ")),"",(IF($C76&gt;0,(VLOOKUP($C76,[1]Engagés!$C$10:$K$509,8,FALSE))," ")))</f>
        <v xml:space="preserve"> </v>
      </c>
      <c r="L76" s="72" t="str">
        <f>IF(ISNA(IF($C76&gt;0,(VLOOKUP($C76,[1]Engagés!$C$10:$K$509,5,FALSE))," ")),"",(IF($C76&gt;0,(VLOOKUP($C76,[1]Engagés!$C$10:$K$509,5,FALSE))," ")))</f>
        <v xml:space="preserve"> </v>
      </c>
      <c r="M76" s="72" t="str">
        <f>IF(ISNA(IF($C76&gt;0,(VLOOKUP($C76,[1]Engagés!$C$10:$K$509,4,FALSE))," ")),"",(IF($C76&gt;0,(VLOOKUP($C76,[1]Engagés!$C$10:$K$509,4,FALSE))," ")))</f>
        <v xml:space="preserve"> </v>
      </c>
      <c r="N76" s="71" t="str">
        <f>IF(ISNA(IF($C76&gt;0,(VLOOKUP($C76,[1]Engagés!$C$10:$K$509,9,FALSE))," ")),"",(IF($C76&gt;0,(VLOOKUP($C76,[1]Engagés!$C$10:$K$509,9,FALSE))," ")))</f>
        <v xml:space="preserve"> </v>
      </c>
      <c r="O76" s="72" t="str">
        <f>IF(ISNA(IF($C76&gt;0,(VLOOKUP($C76,[1]Engagés!$C$10:$N$509,10,FALSE))," ")),"",(IF($C76&gt;0,(VLOOKUP($C76,[1]Engagés!$C$10:$N$509,10,FALSE))," ")))</f>
        <v xml:space="preserve"> </v>
      </c>
      <c r="P76" s="72" t="str">
        <f>IF(ISNA(IF($C76&gt;0,(VLOOKUP($C76,[1]Engagés!$C$10:$N$509,12,FALSE))," ")),"",(IF($C76&gt;0,(VLOOKUP($C76,[1]Engagés!$C$10:$N$509,12,FALSE))," ")))</f>
        <v xml:space="preserve"> </v>
      </c>
      <c r="Q76" s="72" t="str">
        <f>IF(ISNA(IF($C76&gt;0,(VLOOKUP($C76,[1]Engagés!$C$10:$N$509,11,FALSE))," ")),"",(IF($C76&gt;0,(VLOOKUP($C76,[1]Engagés!$C$10:$N$509,11,FALSE))," ")))</f>
        <v xml:space="preserve"> </v>
      </c>
      <c r="R76" s="74" t="str">
        <f t="shared" si="53"/>
        <v/>
      </c>
      <c r="S76" s="75" t="str">
        <f>IF(COUNTIF($K$8:$K76,$K76)&lt;2,$K76," ")</f>
        <v xml:space="preserve"> </v>
      </c>
      <c r="T76" s="75">
        <f t="shared" si="38"/>
        <v>69</v>
      </c>
      <c r="U76" s="76" t="str">
        <f t="shared" si="39"/>
        <v/>
      </c>
      <c r="V76" s="75" t="str">
        <f>IF(COUNTIF($K$8:$K76,$K76)&lt;3,$K76," ")</f>
        <v xml:space="preserve"> </v>
      </c>
      <c r="W76" s="75">
        <f t="shared" si="28"/>
        <v>69</v>
      </c>
      <c r="X76" s="75" t="str">
        <f t="shared" si="40"/>
        <v/>
      </c>
      <c r="Y76" s="18" t="str">
        <f t="shared" si="29"/>
        <v/>
      </c>
      <c r="Z76" s="18">
        <f t="shared" si="30"/>
        <v>1000</v>
      </c>
      <c r="AA76" s="18">
        <f t="shared" si="41"/>
        <v>1000</v>
      </c>
      <c r="AB76" s="75" t="str">
        <f>IF(COUNTIF($K$8:$K76,S76)&lt;4,$K76," ")</f>
        <v xml:space="preserve"> </v>
      </c>
      <c r="AC76" s="75">
        <f t="shared" si="31"/>
        <v>69</v>
      </c>
      <c r="AD76" s="75" t="str">
        <f t="shared" si="42"/>
        <v/>
      </c>
      <c r="AE76" s="18" t="str">
        <f t="shared" si="32"/>
        <v/>
      </c>
      <c r="AF76" s="18" t="str">
        <f t="shared" si="33"/>
        <v/>
      </c>
      <c r="AG76" s="75" t="str">
        <f t="shared" si="34"/>
        <v/>
      </c>
      <c r="AH76" s="75" t="str">
        <f t="shared" si="43"/>
        <v/>
      </c>
      <c r="AI76" s="77" t="str">
        <f t="shared" si="44"/>
        <v xml:space="preserve"> </v>
      </c>
      <c r="AJ76" s="78">
        <f t="shared" si="45"/>
        <v>69</v>
      </c>
      <c r="AK76" s="79">
        <v>10</v>
      </c>
      <c r="AL76" s="80" t="e">
        <f>#REF!</f>
        <v>#REF!</v>
      </c>
      <c r="AM76" s="81" t="e">
        <f t="shared" si="46"/>
        <v>#REF!</v>
      </c>
      <c r="AN76" s="82" t="e">
        <f t="shared" si="47"/>
        <v>#REF!</v>
      </c>
      <c r="AO76" s="81" t="e">
        <f t="shared" si="48"/>
        <v>#REF!</v>
      </c>
      <c r="AP76" s="82" t="e">
        <f t="shared" si="49"/>
        <v>#REF!</v>
      </c>
      <c r="AQ76" s="81" t="e">
        <f t="shared" si="50"/>
        <v>#REF!</v>
      </c>
      <c r="AR76" s="82" t="e">
        <f t="shared" si="51"/>
        <v>#REF!</v>
      </c>
      <c r="AS76" s="83" t="e">
        <f t="shared" si="35"/>
        <v>#REF!</v>
      </c>
      <c r="AT76" s="84" t="e">
        <f t="shared" si="36"/>
        <v>#REF!</v>
      </c>
      <c r="AW76" s="85" t="str">
        <f t="shared" si="52"/>
        <v/>
      </c>
    </row>
    <row r="77" spans="1:49" ht="19.149999999999999" customHeight="1" x14ac:dyDescent="0.2">
      <c r="A77" s="65">
        <f t="shared" si="37"/>
        <v>70</v>
      </c>
      <c r="B77" s="87">
        <v>70</v>
      </c>
      <c r="C77" s="87"/>
      <c r="D77" s="88"/>
      <c r="E77" s="88"/>
      <c r="F77" s="88"/>
      <c r="G77" s="69" t="str">
        <f>IF(ISNA(IF($C77&gt;0,(VLOOKUP($C77,[1]Engagés!$C$10:$K$509,3,FALSE))," ")),"",(IF($C77&gt;0,(VLOOKUP($C77,[1]Engagés!$C$10:$K$509,3,FALSE))," ")))</f>
        <v xml:space="preserve"> </v>
      </c>
      <c r="H77" s="70" t="e">
        <f t="shared" si="27"/>
        <v>#VALUE!</v>
      </c>
      <c r="I77" s="71" t="str">
        <f>IF(ISNA(IF($C77&gt;0,(VLOOKUP($C77,[1]Engagés!$C$10:$K$509,6,FALSE))," ")),"",(IF($C77&gt;0,(VLOOKUP($C77,[1]Engagés!$C$10:$K$509,6,FALSE))," ")))</f>
        <v xml:space="preserve"> </v>
      </c>
      <c r="J77" s="71" t="str">
        <f>IF(ISNA(IF($C77&gt;0,(VLOOKUP($C77,[1]Engagés!$C$10:$K$509,7,FALSE))," ")),"",(IF($C77&gt;0,(VLOOKUP($C77,[1]Engagés!$C$10:$K$509,7,FALSE))," ")))</f>
        <v xml:space="preserve"> </v>
      </c>
      <c r="K77" s="71" t="str">
        <f>IF(ISNA(IF($C77&gt;0,(VLOOKUP($C77,[1]Engagés!$C$10:$K$509,8,FALSE))," ")),"",(IF($C77&gt;0,(VLOOKUP($C77,[1]Engagés!$C$10:$K$509,8,FALSE))," ")))</f>
        <v xml:space="preserve"> </v>
      </c>
      <c r="L77" s="72" t="str">
        <f>IF(ISNA(IF($C77&gt;0,(VLOOKUP($C77,[1]Engagés!$C$10:$K$509,5,FALSE))," ")),"",(IF($C77&gt;0,(VLOOKUP($C77,[1]Engagés!$C$10:$K$509,5,FALSE))," ")))</f>
        <v xml:space="preserve"> </v>
      </c>
      <c r="M77" s="72" t="str">
        <f>IF(ISNA(IF($C77&gt;0,(VLOOKUP($C77,[1]Engagés!$C$10:$K$509,4,FALSE))," ")),"",(IF($C77&gt;0,(VLOOKUP($C77,[1]Engagés!$C$10:$K$509,4,FALSE))," ")))</f>
        <v xml:space="preserve"> </v>
      </c>
      <c r="N77" s="71" t="str">
        <f>IF(ISNA(IF($C77&gt;0,(VLOOKUP($C77,[1]Engagés!$C$10:$K$509,9,FALSE))," ")),"",(IF($C77&gt;0,(VLOOKUP($C77,[1]Engagés!$C$10:$K$509,9,FALSE))," ")))</f>
        <v xml:space="preserve"> </v>
      </c>
      <c r="O77" s="72" t="str">
        <f>IF(ISNA(IF($C77&gt;0,(VLOOKUP($C77,[1]Engagés!$C$10:$N$509,10,FALSE))," ")),"",(IF($C77&gt;0,(VLOOKUP($C77,[1]Engagés!$C$10:$N$509,10,FALSE))," ")))</f>
        <v xml:space="preserve"> </v>
      </c>
      <c r="P77" s="72" t="str">
        <f>IF(ISNA(IF($C77&gt;0,(VLOOKUP($C77,[1]Engagés!$C$10:$N$509,12,FALSE))," ")),"",(IF($C77&gt;0,(VLOOKUP($C77,[1]Engagés!$C$10:$N$509,12,FALSE))," ")))</f>
        <v xml:space="preserve"> </v>
      </c>
      <c r="Q77" s="72" t="str">
        <f>IF(ISNA(IF($C77&gt;0,(VLOOKUP($C77,[1]Engagés!$C$10:$N$509,11,FALSE))," ")),"",(IF($C77&gt;0,(VLOOKUP($C77,[1]Engagés!$C$10:$N$509,11,FALSE))," ")))</f>
        <v xml:space="preserve"> </v>
      </c>
      <c r="R77" s="74" t="str">
        <f t="shared" si="53"/>
        <v/>
      </c>
      <c r="S77" s="75" t="str">
        <f>IF(COUNTIF($K$8:$K77,$K77)&lt;2,$K77," ")</f>
        <v xml:space="preserve"> </v>
      </c>
      <c r="T77" s="75">
        <f t="shared" si="38"/>
        <v>70</v>
      </c>
      <c r="U77" s="76" t="str">
        <f t="shared" si="39"/>
        <v/>
      </c>
      <c r="V77" s="75" t="str">
        <f>IF(COUNTIF($K$8:$K77,$K77)&lt;3,$K77," ")</f>
        <v xml:space="preserve"> </v>
      </c>
      <c r="W77" s="75">
        <f t="shared" si="28"/>
        <v>70</v>
      </c>
      <c r="X77" s="75" t="str">
        <f t="shared" si="40"/>
        <v/>
      </c>
      <c r="Y77" s="18" t="str">
        <f t="shared" si="29"/>
        <v/>
      </c>
      <c r="Z77" s="18">
        <f t="shared" si="30"/>
        <v>1000</v>
      </c>
      <c r="AA77" s="18">
        <f t="shared" si="41"/>
        <v>1000</v>
      </c>
      <c r="AB77" s="75" t="str">
        <f>IF(COUNTIF($K$8:$K77,S77)&lt;4,$K77," ")</f>
        <v xml:space="preserve"> </v>
      </c>
      <c r="AC77" s="75">
        <f t="shared" si="31"/>
        <v>70</v>
      </c>
      <c r="AD77" s="75" t="str">
        <f t="shared" si="42"/>
        <v/>
      </c>
      <c r="AE77" s="18" t="str">
        <f t="shared" si="32"/>
        <v/>
      </c>
      <c r="AF77" s="18" t="str">
        <f t="shared" si="33"/>
        <v/>
      </c>
      <c r="AG77" s="75" t="str">
        <f t="shared" si="34"/>
        <v/>
      </c>
      <c r="AH77" s="75" t="str">
        <f t="shared" si="43"/>
        <v/>
      </c>
      <c r="AI77" s="77" t="str">
        <f t="shared" si="44"/>
        <v xml:space="preserve"> </v>
      </c>
      <c r="AJ77" s="78">
        <f t="shared" si="45"/>
        <v>70</v>
      </c>
      <c r="AK77" s="79">
        <v>10</v>
      </c>
      <c r="AL77" s="80" t="e">
        <f>#REF!</f>
        <v>#REF!</v>
      </c>
      <c r="AM77" s="81" t="e">
        <f t="shared" si="46"/>
        <v>#REF!</v>
      </c>
      <c r="AN77" s="82" t="e">
        <f t="shared" si="47"/>
        <v>#REF!</v>
      </c>
      <c r="AO77" s="81" t="e">
        <f t="shared" si="48"/>
        <v>#REF!</v>
      </c>
      <c r="AP77" s="82" t="e">
        <f t="shared" si="49"/>
        <v>#REF!</v>
      </c>
      <c r="AQ77" s="81" t="e">
        <f t="shared" si="50"/>
        <v>#REF!</v>
      </c>
      <c r="AR77" s="82" t="e">
        <f t="shared" si="51"/>
        <v>#REF!</v>
      </c>
      <c r="AS77" s="83" t="e">
        <f t="shared" si="35"/>
        <v>#REF!</v>
      </c>
      <c r="AT77" s="84" t="e">
        <f t="shared" si="36"/>
        <v>#REF!</v>
      </c>
      <c r="AW77" s="85" t="str">
        <f t="shared" si="52"/>
        <v/>
      </c>
    </row>
    <row r="78" spans="1:49" ht="19.149999999999999" customHeight="1" x14ac:dyDescent="0.2">
      <c r="A78" s="65">
        <f t="shared" si="37"/>
        <v>71</v>
      </c>
      <c r="B78" s="87">
        <v>71</v>
      </c>
      <c r="C78" s="87"/>
      <c r="D78" s="88"/>
      <c r="E78" s="88"/>
      <c r="F78" s="88"/>
      <c r="G78" s="69" t="str">
        <f>IF(ISNA(IF($C78&gt;0,(VLOOKUP($C78,[1]Engagés!$C$10:$K$509,3,FALSE))," ")),"",(IF($C78&gt;0,(VLOOKUP($C78,[1]Engagés!$C$10:$K$509,3,FALSE))," ")))</f>
        <v xml:space="preserve"> </v>
      </c>
      <c r="H78" s="70" t="e">
        <f t="shared" si="27"/>
        <v>#VALUE!</v>
      </c>
      <c r="I78" s="71" t="str">
        <f>IF(ISNA(IF($C78&gt;0,(VLOOKUP($C78,[1]Engagés!$C$10:$K$509,6,FALSE))," ")),"",(IF($C78&gt;0,(VLOOKUP($C78,[1]Engagés!$C$10:$K$509,6,FALSE))," ")))</f>
        <v xml:space="preserve"> </v>
      </c>
      <c r="J78" s="71" t="str">
        <f>IF(ISNA(IF($C78&gt;0,(VLOOKUP($C78,[1]Engagés!$C$10:$K$509,7,FALSE))," ")),"",(IF($C78&gt;0,(VLOOKUP($C78,[1]Engagés!$C$10:$K$509,7,FALSE))," ")))</f>
        <v xml:space="preserve"> </v>
      </c>
      <c r="K78" s="71" t="str">
        <f>IF(ISNA(IF($C78&gt;0,(VLOOKUP($C78,[1]Engagés!$C$10:$K$509,8,FALSE))," ")),"",(IF($C78&gt;0,(VLOOKUP($C78,[1]Engagés!$C$10:$K$509,8,FALSE))," ")))</f>
        <v xml:space="preserve"> </v>
      </c>
      <c r="L78" s="72" t="str">
        <f>IF(ISNA(IF($C78&gt;0,(VLOOKUP($C78,[1]Engagés!$C$10:$K$509,5,FALSE))," ")),"",(IF($C78&gt;0,(VLOOKUP($C78,[1]Engagés!$C$10:$K$509,5,FALSE))," ")))</f>
        <v xml:space="preserve"> </v>
      </c>
      <c r="M78" s="72" t="str">
        <f>IF(ISNA(IF($C78&gt;0,(VLOOKUP($C78,[1]Engagés!$C$10:$K$509,4,FALSE))," ")),"",(IF($C78&gt;0,(VLOOKUP($C78,[1]Engagés!$C$10:$K$509,4,FALSE))," ")))</f>
        <v xml:space="preserve"> </v>
      </c>
      <c r="N78" s="71" t="str">
        <f>IF(ISNA(IF($C78&gt;0,(VLOOKUP($C78,[1]Engagés!$C$10:$K$509,9,FALSE))," ")),"",(IF($C78&gt;0,(VLOOKUP($C78,[1]Engagés!$C$10:$K$509,9,FALSE))," ")))</f>
        <v xml:space="preserve"> </v>
      </c>
      <c r="O78" s="72" t="str">
        <f>IF(ISNA(IF($C78&gt;0,(VLOOKUP($C78,[1]Engagés!$C$10:$N$509,10,FALSE))," ")),"",(IF($C78&gt;0,(VLOOKUP($C78,[1]Engagés!$C$10:$N$509,10,FALSE))," ")))</f>
        <v xml:space="preserve"> </v>
      </c>
      <c r="P78" s="72" t="str">
        <f>IF(ISNA(IF($C78&gt;0,(VLOOKUP($C78,[1]Engagés!$C$10:$N$509,12,FALSE))," ")),"",(IF($C78&gt;0,(VLOOKUP($C78,[1]Engagés!$C$10:$N$509,12,FALSE))," ")))</f>
        <v xml:space="preserve"> </v>
      </c>
      <c r="Q78" s="72" t="str">
        <f>IF(ISNA(IF($C78&gt;0,(VLOOKUP($C78,[1]Engagés!$C$10:$N$509,11,FALSE))," ")),"",(IF($C78&gt;0,(VLOOKUP($C78,[1]Engagés!$C$10:$N$509,11,FALSE))," ")))</f>
        <v xml:space="preserve"> </v>
      </c>
      <c r="R78" s="74" t="str">
        <f t="shared" si="53"/>
        <v/>
      </c>
      <c r="S78" s="75" t="str">
        <f>IF(COUNTIF($K$8:$K78,$K78)&lt;2,$K78," ")</f>
        <v xml:space="preserve"> </v>
      </c>
      <c r="T78" s="75">
        <f t="shared" si="38"/>
        <v>71</v>
      </c>
      <c r="U78" s="76" t="str">
        <f t="shared" si="39"/>
        <v/>
      </c>
      <c r="V78" s="75" t="str">
        <f>IF(COUNTIF($K$8:$K78,$K78)&lt;3,$K78," ")</f>
        <v xml:space="preserve"> </v>
      </c>
      <c r="W78" s="75">
        <f t="shared" si="28"/>
        <v>71</v>
      </c>
      <c r="X78" s="75" t="str">
        <f t="shared" si="40"/>
        <v/>
      </c>
      <c r="Y78" s="18" t="str">
        <f t="shared" si="29"/>
        <v/>
      </c>
      <c r="Z78" s="18">
        <f t="shared" si="30"/>
        <v>1000</v>
      </c>
      <c r="AA78" s="18">
        <f t="shared" si="41"/>
        <v>1000</v>
      </c>
      <c r="AB78" s="75" t="str">
        <f>IF(COUNTIF($K$8:$K78,S78)&lt;4,$K78," ")</f>
        <v xml:space="preserve"> </v>
      </c>
      <c r="AC78" s="75">
        <f t="shared" si="31"/>
        <v>71</v>
      </c>
      <c r="AD78" s="75" t="str">
        <f t="shared" si="42"/>
        <v/>
      </c>
      <c r="AE78" s="18" t="str">
        <f t="shared" si="32"/>
        <v/>
      </c>
      <c r="AF78" s="18" t="str">
        <f t="shared" si="33"/>
        <v/>
      </c>
      <c r="AG78" s="75" t="str">
        <f t="shared" si="34"/>
        <v/>
      </c>
      <c r="AH78" s="75" t="str">
        <f t="shared" si="43"/>
        <v/>
      </c>
      <c r="AI78" s="77" t="str">
        <f t="shared" si="44"/>
        <v xml:space="preserve"> </v>
      </c>
      <c r="AJ78" s="78">
        <f t="shared" si="45"/>
        <v>71</v>
      </c>
      <c r="AK78" s="79">
        <v>10</v>
      </c>
      <c r="AL78" s="80" t="e">
        <f>#REF!</f>
        <v>#REF!</v>
      </c>
      <c r="AM78" s="81" t="e">
        <f t="shared" si="46"/>
        <v>#REF!</v>
      </c>
      <c r="AN78" s="82" t="e">
        <f t="shared" si="47"/>
        <v>#REF!</v>
      </c>
      <c r="AO78" s="81" t="e">
        <f t="shared" si="48"/>
        <v>#REF!</v>
      </c>
      <c r="AP78" s="82" t="e">
        <f t="shared" si="49"/>
        <v>#REF!</v>
      </c>
      <c r="AQ78" s="81" t="e">
        <f t="shared" si="50"/>
        <v>#REF!</v>
      </c>
      <c r="AR78" s="82" t="e">
        <f t="shared" si="51"/>
        <v>#REF!</v>
      </c>
      <c r="AS78" s="83" t="e">
        <f t="shared" si="35"/>
        <v>#REF!</v>
      </c>
      <c r="AT78" s="84" t="e">
        <f t="shared" si="36"/>
        <v>#REF!</v>
      </c>
      <c r="AW78" s="85" t="str">
        <f t="shared" si="52"/>
        <v/>
      </c>
    </row>
    <row r="79" spans="1:49" ht="19.149999999999999" customHeight="1" x14ac:dyDescent="0.2">
      <c r="A79" s="65">
        <f t="shared" si="37"/>
        <v>72</v>
      </c>
      <c r="B79" s="87">
        <v>72</v>
      </c>
      <c r="C79" s="87"/>
      <c r="D79" s="88"/>
      <c r="E79" s="88"/>
      <c r="F79" s="88"/>
      <c r="G79" s="69" t="str">
        <f>IF(ISNA(IF($C79&gt;0,(VLOOKUP($C79,[1]Engagés!$C$10:$K$509,3,FALSE))," ")),"",(IF($C79&gt;0,(VLOOKUP($C79,[1]Engagés!$C$10:$K$509,3,FALSE))," ")))</f>
        <v xml:space="preserve"> </v>
      </c>
      <c r="H79" s="70" t="e">
        <f t="shared" si="27"/>
        <v>#VALUE!</v>
      </c>
      <c r="I79" s="71" t="str">
        <f>IF(ISNA(IF($C79&gt;0,(VLOOKUP($C79,[1]Engagés!$C$10:$K$509,6,FALSE))," ")),"",(IF($C79&gt;0,(VLOOKUP($C79,[1]Engagés!$C$10:$K$509,6,FALSE))," ")))</f>
        <v xml:space="preserve"> </v>
      </c>
      <c r="J79" s="71" t="str">
        <f>IF(ISNA(IF($C79&gt;0,(VLOOKUP($C79,[1]Engagés!$C$10:$K$509,7,FALSE))," ")),"",(IF($C79&gt;0,(VLOOKUP($C79,[1]Engagés!$C$10:$K$509,7,FALSE))," ")))</f>
        <v xml:space="preserve"> </v>
      </c>
      <c r="K79" s="71" t="str">
        <f>IF(ISNA(IF($C79&gt;0,(VLOOKUP($C79,[1]Engagés!$C$10:$K$509,8,FALSE))," ")),"",(IF($C79&gt;0,(VLOOKUP($C79,[1]Engagés!$C$10:$K$509,8,FALSE))," ")))</f>
        <v xml:space="preserve"> </v>
      </c>
      <c r="L79" s="72" t="str">
        <f>IF(ISNA(IF($C79&gt;0,(VLOOKUP($C79,[1]Engagés!$C$10:$K$509,5,FALSE))," ")),"",(IF($C79&gt;0,(VLOOKUP($C79,[1]Engagés!$C$10:$K$509,5,FALSE))," ")))</f>
        <v xml:space="preserve"> </v>
      </c>
      <c r="M79" s="72" t="str">
        <f>IF(ISNA(IF($C79&gt;0,(VLOOKUP($C79,[1]Engagés!$C$10:$K$509,4,FALSE))," ")),"",(IF($C79&gt;0,(VLOOKUP($C79,[1]Engagés!$C$10:$K$509,4,FALSE))," ")))</f>
        <v xml:space="preserve"> </v>
      </c>
      <c r="N79" s="71" t="str">
        <f>IF(ISNA(IF($C79&gt;0,(VLOOKUP($C79,[1]Engagés!$C$10:$K$509,9,FALSE))," ")),"",(IF($C79&gt;0,(VLOOKUP($C79,[1]Engagés!$C$10:$K$509,9,FALSE))," ")))</f>
        <v xml:space="preserve"> </v>
      </c>
      <c r="O79" s="72" t="str">
        <f>IF(ISNA(IF($C79&gt;0,(VLOOKUP($C79,[1]Engagés!$C$10:$N$509,10,FALSE))," ")),"",(IF($C79&gt;0,(VLOOKUP($C79,[1]Engagés!$C$10:$N$509,10,FALSE))," ")))</f>
        <v xml:space="preserve"> </v>
      </c>
      <c r="P79" s="72" t="str">
        <f>IF(ISNA(IF($C79&gt;0,(VLOOKUP($C79,[1]Engagés!$C$10:$N$509,12,FALSE))," ")),"",(IF($C79&gt;0,(VLOOKUP($C79,[1]Engagés!$C$10:$N$509,12,FALSE))," ")))</f>
        <v xml:space="preserve"> </v>
      </c>
      <c r="Q79" s="72" t="str">
        <f>IF(ISNA(IF($C79&gt;0,(VLOOKUP($C79,[1]Engagés!$C$10:$N$509,11,FALSE))," ")),"",(IF($C79&gt;0,(VLOOKUP($C79,[1]Engagés!$C$10:$N$509,11,FALSE))," ")))</f>
        <v xml:space="preserve"> </v>
      </c>
      <c r="R79" s="74" t="str">
        <f t="shared" si="53"/>
        <v/>
      </c>
      <c r="S79" s="75" t="str">
        <f>IF(COUNTIF($K$8:$K79,$K79)&lt;2,$K79," ")</f>
        <v xml:space="preserve"> </v>
      </c>
      <c r="T79" s="75">
        <f t="shared" si="38"/>
        <v>72</v>
      </c>
      <c r="U79" s="76" t="str">
        <f t="shared" si="39"/>
        <v/>
      </c>
      <c r="V79" s="75" t="str">
        <f>IF(COUNTIF($K$8:$K79,$K79)&lt;3,$K79," ")</f>
        <v xml:space="preserve"> </v>
      </c>
      <c r="W79" s="75">
        <f t="shared" si="28"/>
        <v>72</v>
      </c>
      <c r="X79" s="75" t="str">
        <f t="shared" si="40"/>
        <v/>
      </c>
      <c r="Y79" s="18" t="str">
        <f t="shared" si="29"/>
        <v/>
      </c>
      <c r="Z79" s="18">
        <f t="shared" si="30"/>
        <v>1000</v>
      </c>
      <c r="AA79" s="18">
        <f t="shared" si="41"/>
        <v>1000</v>
      </c>
      <c r="AB79" s="75" t="str">
        <f>IF(COUNTIF($K$8:$K79,S79)&lt;4,$K79," ")</f>
        <v xml:space="preserve"> </v>
      </c>
      <c r="AC79" s="75">
        <f t="shared" si="31"/>
        <v>72</v>
      </c>
      <c r="AD79" s="75" t="str">
        <f t="shared" si="42"/>
        <v/>
      </c>
      <c r="AE79" s="18" t="str">
        <f t="shared" si="32"/>
        <v/>
      </c>
      <c r="AF79" s="18" t="str">
        <f t="shared" si="33"/>
        <v/>
      </c>
      <c r="AG79" s="75" t="str">
        <f t="shared" si="34"/>
        <v/>
      </c>
      <c r="AH79" s="75" t="str">
        <f t="shared" si="43"/>
        <v/>
      </c>
      <c r="AI79" s="77" t="str">
        <f t="shared" si="44"/>
        <v xml:space="preserve"> </v>
      </c>
      <c r="AJ79" s="78">
        <f t="shared" si="45"/>
        <v>72</v>
      </c>
      <c r="AK79" s="79">
        <v>10</v>
      </c>
      <c r="AL79" s="80" t="e">
        <f>#REF!</f>
        <v>#REF!</v>
      </c>
      <c r="AM79" s="81" t="e">
        <f t="shared" si="46"/>
        <v>#REF!</v>
      </c>
      <c r="AN79" s="82" t="e">
        <f t="shared" si="47"/>
        <v>#REF!</v>
      </c>
      <c r="AO79" s="81" t="e">
        <f t="shared" si="48"/>
        <v>#REF!</v>
      </c>
      <c r="AP79" s="82" t="e">
        <f t="shared" si="49"/>
        <v>#REF!</v>
      </c>
      <c r="AQ79" s="81" t="e">
        <f t="shared" si="50"/>
        <v>#REF!</v>
      </c>
      <c r="AR79" s="82" t="e">
        <f t="shared" si="51"/>
        <v>#REF!</v>
      </c>
      <c r="AS79" s="83" t="e">
        <f t="shared" si="35"/>
        <v>#REF!</v>
      </c>
      <c r="AT79" s="84" t="e">
        <f t="shared" si="36"/>
        <v>#REF!</v>
      </c>
      <c r="AW79" s="85" t="str">
        <f t="shared" si="52"/>
        <v/>
      </c>
    </row>
    <row r="80" spans="1:49" ht="19.149999999999999" customHeight="1" x14ac:dyDescent="0.2">
      <c r="A80" s="65">
        <f t="shared" si="37"/>
        <v>73</v>
      </c>
      <c r="B80" s="87">
        <v>73</v>
      </c>
      <c r="C80" s="87"/>
      <c r="D80" s="88"/>
      <c r="E80" s="88"/>
      <c r="F80" s="88"/>
      <c r="G80" s="69" t="str">
        <f>IF(ISNA(IF($C80&gt;0,(VLOOKUP($C80,[1]Engagés!$C$10:$K$509,3,FALSE))," ")),"",(IF($C80&gt;0,(VLOOKUP($C80,[1]Engagés!$C$10:$K$509,3,FALSE))," ")))</f>
        <v xml:space="preserve"> </v>
      </c>
      <c r="H80" s="70" t="e">
        <f t="shared" si="27"/>
        <v>#VALUE!</v>
      </c>
      <c r="I80" s="71" t="str">
        <f>IF(ISNA(IF($C80&gt;0,(VLOOKUP($C80,[1]Engagés!$C$10:$K$509,6,FALSE))," ")),"",(IF($C80&gt;0,(VLOOKUP($C80,[1]Engagés!$C$10:$K$509,6,FALSE))," ")))</f>
        <v xml:space="preserve"> </v>
      </c>
      <c r="J80" s="71" t="str">
        <f>IF(ISNA(IF($C80&gt;0,(VLOOKUP($C80,[1]Engagés!$C$10:$K$509,7,FALSE))," ")),"",(IF($C80&gt;0,(VLOOKUP($C80,[1]Engagés!$C$10:$K$509,7,FALSE))," ")))</f>
        <v xml:space="preserve"> </v>
      </c>
      <c r="K80" s="71" t="str">
        <f>IF(ISNA(IF($C80&gt;0,(VLOOKUP($C80,[1]Engagés!$C$10:$K$509,8,FALSE))," ")),"",(IF($C80&gt;0,(VLOOKUP($C80,[1]Engagés!$C$10:$K$509,8,FALSE))," ")))</f>
        <v xml:space="preserve"> </v>
      </c>
      <c r="L80" s="72" t="str">
        <f>IF(ISNA(IF($C80&gt;0,(VLOOKUP($C80,[1]Engagés!$C$10:$K$509,5,FALSE))," ")),"",(IF($C80&gt;0,(VLOOKUP($C80,[1]Engagés!$C$10:$K$509,5,FALSE))," ")))</f>
        <v xml:space="preserve"> </v>
      </c>
      <c r="M80" s="72" t="str">
        <f>IF(ISNA(IF($C80&gt;0,(VLOOKUP($C80,[1]Engagés!$C$10:$K$509,4,FALSE))," ")),"",(IF($C80&gt;0,(VLOOKUP($C80,[1]Engagés!$C$10:$K$509,4,FALSE))," ")))</f>
        <v xml:space="preserve"> </v>
      </c>
      <c r="N80" s="71" t="str">
        <f>IF(ISNA(IF($C80&gt;0,(VLOOKUP($C80,[1]Engagés!$C$10:$K$509,9,FALSE))," ")),"",(IF($C80&gt;0,(VLOOKUP($C80,[1]Engagés!$C$10:$K$509,9,FALSE))," ")))</f>
        <v xml:space="preserve"> </v>
      </c>
      <c r="O80" s="72" t="str">
        <f>IF(ISNA(IF($C80&gt;0,(VLOOKUP($C80,[1]Engagés!$C$10:$N$509,10,FALSE))," ")),"",(IF($C80&gt;0,(VLOOKUP($C80,[1]Engagés!$C$10:$N$509,10,FALSE))," ")))</f>
        <v xml:space="preserve"> </v>
      </c>
      <c r="P80" s="72" t="str">
        <f>IF(ISNA(IF($C80&gt;0,(VLOOKUP($C80,[1]Engagés!$C$10:$N$509,12,FALSE))," ")),"",(IF($C80&gt;0,(VLOOKUP($C80,[1]Engagés!$C$10:$N$509,12,FALSE))," ")))</f>
        <v xml:space="preserve"> </v>
      </c>
      <c r="Q80" s="72" t="str">
        <f>IF(ISNA(IF($C80&gt;0,(VLOOKUP($C80,[1]Engagés!$C$10:$N$509,11,FALSE))," ")),"",(IF($C80&gt;0,(VLOOKUP($C80,[1]Engagés!$C$10:$N$509,11,FALSE))," ")))</f>
        <v xml:space="preserve"> </v>
      </c>
      <c r="R80" s="74" t="str">
        <f t="shared" si="53"/>
        <v/>
      </c>
      <c r="S80" s="75" t="str">
        <f>IF(COUNTIF($K$8:$K80,$K80)&lt;2,$K80," ")</f>
        <v xml:space="preserve"> </v>
      </c>
      <c r="T80" s="75">
        <f t="shared" si="38"/>
        <v>73</v>
      </c>
      <c r="U80" s="76" t="str">
        <f t="shared" si="39"/>
        <v/>
      </c>
      <c r="V80" s="75" t="str">
        <f>IF(COUNTIF($K$8:$K80,$K80)&lt;3,$K80," ")</f>
        <v xml:space="preserve"> </v>
      </c>
      <c r="W80" s="75">
        <f t="shared" si="28"/>
        <v>73</v>
      </c>
      <c r="X80" s="75" t="str">
        <f t="shared" si="40"/>
        <v/>
      </c>
      <c r="Y80" s="18" t="str">
        <f t="shared" si="29"/>
        <v/>
      </c>
      <c r="Z80" s="18">
        <f t="shared" si="30"/>
        <v>1000</v>
      </c>
      <c r="AA80" s="18">
        <f t="shared" si="41"/>
        <v>1000</v>
      </c>
      <c r="AB80" s="75" t="str">
        <f>IF(COUNTIF($K$8:$K80,S80)&lt;4,$K80," ")</f>
        <v xml:space="preserve"> </v>
      </c>
      <c r="AC80" s="75">
        <f t="shared" si="31"/>
        <v>73</v>
      </c>
      <c r="AD80" s="75" t="str">
        <f t="shared" si="42"/>
        <v/>
      </c>
      <c r="AE80" s="18" t="str">
        <f t="shared" si="32"/>
        <v/>
      </c>
      <c r="AF80" s="18" t="str">
        <f t="shared" si="33"/>
        <v/>
      </c>
      <c r="AG80" s="75" t="str">
        <f t="shared" si="34"/>
        <v/>
      </c>
      <c r="AH80" s="75" t="str">
        <f t="shared" si="43"/>
        <v/>
      </c>
      <c r="AI80" s="77" t="str">
        <f t="shared" si="44"/>
        <v xml:space="preserve"> </v>
      </c>
      <c r="AJ80" s="78">
        <f t="shared" si="45"/>
        <v>73</v>
      </c>
      <c r="AK80" s="79">
        <v>10</v>
      </c>
      <c r="AL80" s="80" t="e">
        <f>#REF!</f>
        <v>#REF!</v>
      </c>
      <c r="AM80" s="81" t="e">
        <f t="shared" si="46"/>
        <v>#REF!</v>
      </c>
      <c r="AN80" s="82" t="e">
        <f t="shared" si="47"/>
        <v>#REF!</v>
      </c>
      <c r="AO80" s="81" t="e">
        <f t="shared" si="48"/>
        <v>#REF!</v>
      </c>
      <c r="AP80" s="82" t="e">
        <f t="shared" si="49"/>
        <v>#REF!</v>
      </c>
      <c r="AQ80" s="81" t="e">
        <f t="shared" si="50"/>
        <v>#REF!</v>
      </c>
      <c r="AR80" s="82" t="e">
        <f t="shared" si="51"/>
        <v>#REF!</v>
      </c>
      <c r="AS80" s="83" t="e">
        <f t="shared" si="35"/>
        <v>#REF!</v>
      </c>
      <c r="AT80" s="84" t="e">
        <f t="shared" si="36"/>
        <v>#REF!</v>
      </c>
      <c r="AW80" s="85" t="str">
        <f t="shared" si="52"/>
        <v/>
      </c>
    </row>
    <row r="81" spans="1:49" ht="19.149999999999999" customHeight="1" x14ac:dyDescent="0.2">
      <c r="A81" s="65">
        <f t="shared" si="37"/>
        <v>74</v>
      </c>
      <c r="B81" s="87">
        <v>74</v>
      </c>
      <c r="C81" s="87"/>
      <c r="D81" s="88"/>
      <c r="E81" s="88"/>
      <c r="F81" s="88"/>
      <c r="G81" s="69" t="str">
        <f>IF(ISNA(IF($C81&gt;0,(VLOOKUP($C81,[1]Engagés!$C$10:$K$509,3,FALSE))," ")),"",(IF($C81&gt;0,(VLOOKUP($C81,[1]Engagés!$C$10:$K$509,3,FALSE))," ")))</f>
        <v xml:space="preserve"> </v>
      </c>
      <c r="H81" s="70" t="e">
        <f t="shared" si="27"/>
        <v>#VALUE!</v>
      </c>
      <c r="I81" s="71" t="str">
        <f>IF(ISNA(IF($C81&gt;0,(VLOOKUP($C81,[1]Engagés!$C$10:$K$509,6,FALSE))," ")),"",(IF($C81&gt;0,(VLOOKUP($C81,[1]Engagés!$C$10:$K$509,6,FALSE))," ")))</f>
        <v xml:space="preserve"> </v>
      </c>
      <c r="J81" s="71" t="str">
        <f>IF(ISNA(IF($C81&gt;0,(VLOOKUP($C81,[1]Engagés!$C$10:$K$509,7,FALSE))," ")),"",(IF($C81&gt;0,(VLOOKUP($C81,[1]Engagés!$C$10:$K$509,7,FALSE))," ")))</f>
        <v xml:space="preserve"> </v>
      </c>
      <c r="K81" s="71" t="str">
        <f>IF(ISNA(IF($C81&gt;0,(VLOOKUP($C81,[1]Engagés!$C$10:$K$509,8,FALSE))," ")),"",(IF($C81&gt;0,(VLOOKUP($C81,[1]Engagés!$C$10:$K$509,8,FALSE))," ")))</f>
        <v xml:space="preserve"> </v>
      </c>
      <c r="L81" s="72" t="str">
        <f>IF(ISNA(IF($C81&gt;0,(VLOOKUP($C81,[1]Engagés!$C$10:$K$509,5,FALSE))," ")),"",(IF($C81&gt;0,(VLOOKUP($C81,[1]Engagés!$C$10:$K$509,5,FALSE))," ")))</f>
        <v xml:space="preserve"> </v>
      </c>
      <c r="M81" s="72" t="str">
        <f>IF(ISNA(IF($C81&gt;0,(VLOOKUP($C81,[1]Engagés!$C$10:$K$509,4,FALSE))," ")),"",(IF($C81&gt;0,(VLOOKUP($C81,[1]Engagés!$C$10:$K$509,4,FALSE))," ")))</f>
        <v xml:space="preserve"> </v>
      </c>
      <c r="N81" s="71" t="str">
        <f>IF(ISNA(IF($C81&gt;0,(VLOOKUP($C81,[1]Engagés!$C$10:$K$509,9,FALSE))," ")),"",(IF($C81&gt;0,(VLOOKUP($C81,[1]Engagés!$C$10:$K$509,9,FALSE))," ")))</f>
        <v xml:space="preserve"> </v>
      </c>
      <c r="O81" s="72" t="str">
        <f>IF(ISNA(IF($C81&gt;0,(VLOOKUP($C81,[1]Engagés!$C$10:$N$509,10,FALSE))," ")),"",(IF($C81&gt;0,(VLOOKUP($C81,[1]Engagés!$C$10:$N$509,10,FALSE))," ")))</f>
        <v xml:space="preserve"> </v>
      </c>
      <c r="P81" s="72" t="str">
        <f>IF(ISNA(IF($C81&gt;0,(VLOOKUP($C81,[1]Engagés!$C$10:$N$509,12,FALSE))," ")),"",(IF($C81&gt;0,(VLOOKUP($C81,[1]Engagés!$C$10:$N$509,12,FALSE))," ")))</f>
        <v xml:space="preserve"> </v>
      </c>
      <c r="Q81" s="72" t="str">
        <f>IF(ISNA(IF($C81&gt;0,(VLOOKUP($C81,[1]Engagés!$C$10:$N$509,11,FALSE))," ")),"",(IF($C81&gt;0,(VLOOKUP($C81,[1]Engagés!$C$10:$N$509,11,FALSE))," ")))</f>
        <v xml:space="preserve"> </v>
      </c>
      <c r="R81" s="74" t="str">
        <f t="shared" si="53"/>
        <v/>
      </c>
      <c r="S81" s="75" t="str">
        <f>IF(COUNTIF($K$8:$K81,$K81)&lt;2,$K81," ")</f>
        <v xml:space="preserve"> </v>
      </c>
      <c r="T81" s="75">
        <f t="shared" si="38"/>
        <v>74</v>
      </c>
      <c r="U81" s="76" t="str">
        <f t="shared" si="39"/>
        <v/>
      </c>
      <c r="V81" s="75" t="str">
        <f>IF(COUNTIF($K$8:$K81,$K81)&lt;3,$K81," ")</f>
        <v xml:space="preserve"> </v>
      </c>
      <c r="W81" s="75">
        <f t="shared" si="28"/>
        <v>74</v>
      </c>
      <c r="X81" s="75" t="str">
        <f t="shared" si="40"/>
        <v/>
      </c>
      <c r="Y81" s="18" t="str">
        <f t="shared" si="29"/>
        <v/>
      </c>
      <c r="Z81" s="18">
        <f t="shared" si="30"/>
        <v>1000</v>
      </c>
      <c r="AA81" s="18">
        <f t="shared" si="41"/>
        <v>1000</v>
      </c>
      <c r="AB81" s="75" t="str">
        <f>IF(COUNTIF($K$8:$K81,S81)&lt;4,$K81," ")</f>
        <v xml:space="preserve"> </v>
      </c>
      <c r="AC81" s="75">
        <f t="shared" si="31"/>
        <v>74</v>
      </c>
      <c r="AD81" s="75" t="str">
        <f t="shared" si="42"/>
        <v/>
      </c>
      <c r="AE81" s="18" t="str">
        <f t="shared" si="32"/>
        <v/>
      </c>
      <c r="AF81" s="18" t="str">
        <f t="shared" si="33"/>
        <v/>
      </c>
      <c r="AG81" s="75" t="str">
        <f t="shared" si="34"/>
        <v/>
      </c>
      <c r="AH81" s="75" t="str">
        <f t="shared" si="43"/>
        <v/>
      </c>
      <c r="AI81" s="77" t="str">
        <f t="shared" si="44"/>
        <v xml:space="preserve"> </v>
      </c>
      <c r="AJ81" s="78">
        <f t="shared" si="45"/>
        <v>74</v>
      </c>
      <c r="AK81" s="79">
        <v>10</v>
      </c>
      <c r="AL81" s="80" t="e">
        <f>#REF!</f>
        <v>#REF!</v>
      </c>
      <c r="AM81" s="81" t="e">
        <f t="shared" si="46"/>
        <v>#REF!</v>
      </c>
      <c r="AN81" s="82" t="e">
        <f t="shared" si="47"/>
        <v>#REF!</v>
      </c>
      <c r="AO81" s="81" t="e">
        <f t="shared" si="48"/>
        <v>#REF!</v>
      </c>
      <c r="AP81" s="82" t="e">
        <f t="shared" si="49"/>
        <v>#REF!</v>
      </c>
      <c r="AQ81" s="81" t="e">
        <f t="shared" si="50"/>
        <v>#REF!</v>
      </c>
      <c r="AR81" s="82" t="e">
        <f t="shared" si="51"/>
        <v>#REF!</v>
      </c>
      <c r="AS81" s="83" t="e">
        <f t="shared" si="35"/>
        <v>#REF!</v>
      </c>
      <c r="AT81" s="84" t="e">
        <f t="shared" si="36"/>
        <v>#REF!</v>
      </c>
      <c r="AW81" s="85" t="str">
        <f t="shared" si="52"/>
        <v/>
      </c>
    </row>
    <row r="82" spans="1:49" ht="19.149999999999999" customHeight="1" x14ac:dyDescent="0.2">
      <c r="A82" s="65">
        <f t="shared" si="37"/>
        <v>75</v>
      </c>
      <c r="B82" s="87">
        <v>75</v>
      </c>
      <c r="C82" s="87"/>
      <c r="D82" s="88"/>
      <c r="E82" s="88"/>
      <c r="F82" s="88"/>
      <c r="G82" s="69" t="str">
        <f>IF(ISNA(IF($C82&gt;0,(VLOOKUP($C82,[1]Engagés!$C$10:$K$509,3,FALSE))," ")),"",(IF($C82&gt;0,(VLOOKUP($C82,[1]Engagés!$C$10:$K$509,3,FALSE))," ")))</f>
        <v xml:space="preserve"> </v>
      </c>
      <c r="H82" s="70" t="e">
        <f t="shared" si="27"/>
        <v>#VALUE!</v>
      </c>
      <c r="I82" s="71" t="str">
        <f>IF(ISNA(IF($C82&gt;0,(VLOOKUP($C82,[1]Engagés!$C$10:$K$509,6,FALSE))," ")),"",(IF($C82&gt;0,(VLOOKUP($C82,[1]Engagés!$C$10:$K$509,6,FALSE))," ")))</f>
        <v xml:space="preserve"> </v>
      </c>
      <c r="J82" s="71" t="str">
        <f>IF(ISNA(IF($C82&gt;0,(VLOOKUP($C82,[1]Engagés!$C$10:$K$509,7,FALSE))," ")),"",(IF($C82&gt;0,(VLOOKUP($C82,[1]Engagés!$C$10:$K$509,7,FALSE))," ")))</f>
        <v xml:space="preserve"> </v>
      </c>
      <c r="K82" s="71" t="str">
        <f>IF(ISNA(IF($C82&gt;0,(VLOOKUP($C82,[1]Engagés!$C$10:$K$509,8,FALSE))," ")),"",(IF($C82&gt;0,(VLOOKUP($C82,[1]Engagés!$C$10:$K$509,8,FALSE))," ")))</f>
        <v xml:space="preserve"> </v>
      </c>
      <c r="L82" s="72" t="str">
        <f>IF(ISNA(IF($C82&gt;0,(VLOOKUP($C82,[1]Engagés!$C$10:$K$509,5,FALSE))," ")),"",(IF($C82&gt;0,(VLOOKUP($C82,[1]Engagés!$C$10:$K$509,5,FALSE))," ")))</f>
        <v xml:space="preserve"> </v>
      </c>
      <c r="M82" s="72" t="str">
        <f>IF(ISNA(IF($C82&gt;0,(VLOOKUP($C82,[1]Engagés!$C$10:$K$509,4,FALSE))," ")),"",(IF($C82&gt;0,(VLOOKUP($C82,[1]Engagés!$C$10:$K$509,4,FALSE))," ")))</f>
        <v xml:space="preserve"> </v>
      </c>
      <c r="N82" s="71" t="str">
        <f>IF(ISNA(IF($C82&gt;0,(VLOOKUP($C82,[1]Engagés!$C$10:$K$509,9,FALSE))," ")),"",(IF($C82&gt;0,(VLOOKUP($C82,[1]Engagés!$C$10:$K$509,9,FALSE))," ")))</f>
        <v xml:space="preserve"> </v>
      </c>
      <c r="O82" s="72" t="str">
        <f>IF(ISNA(IF($C82&gt;0,(VLOOKUP($C82,[1]Engagés!$C$10:$N$509,10,FALSE))," ")),"",(IF($C82&gt;0,(VLOOKUP($C82,[1]Engagés!$C$10:$N$509,10,FALSE))," ")))</f>
        <v xml:space="preserve"> </v>
      </c>
      <c r="P82" s="72" t="str">
        <f>IF(ISNA(IF($C82&gt;0,(VLOOKUP($C82,[1]Engagés!$C$10:$N$509,12,FALSE))," ")),"",(IF($C82&gt;0,(VLOOKUP($C82,[1]Engagés!$C$10:$N$509,12,FALSE))," ")))</f>
        <v xml:space="preserve"> </v>
      </c>
      <c r="Q82" s="72" t="str">
        <f>IF(ISNA(IF($C82&gt;0,(VLOOKUP($C82,[1]Engagés!$C$10:$N$509,11,FALSE))," ")),"",(IF($C82&gt;0,(VLOOKUP($C82,[1]Engagés!$C$10:$N$509,11,FALSE))," ")))</f>
        <v xml:space="preserve"> </v>
      </c>
      <c r="R82" s="74" t="str">
        <f t="shared" si="53"/>
        <v/>
      </c>
      <c r="S82" s="75" t="str">
        <f>IF(COUNTIF($K$8:$K82,$K82)&lt;2,$K82," ")</f>
        <v xml:space="preserve"> </v>
      </c>
      <c r="T82" s="75">
        <f t="shared" si="38"/>
        <v>75</v>
      </c>
      <c r="U82" s="76" t="str">
        <f t="shared" si="39"/>
        <v/>
      </c>
      <c r="V82" s="75" t="str">
        <f>IF(COUNTIF($K$8:$K82,$K82)&lt;3,$K82," ")</f>
        <v xml:space="preserve"> </v>
      </c>
      <c r="W82" s="75">
        <f t="shared" si="28"/>
        <v>75</v>
      </c>
      <c r="X82" s="75" t="str">
        <f t="shared" si="40"/>
        <v/>
      </c>
      <c r="Y82" s="18" t="str">
        <f t="shared" si="29"/>
        <v/>
      </c>
      <c r="Z82" s="18">
        <f t="shared" si="30"/>
        <v>1000</v>
      </c>
      <c r="AA82" s="18">
        <f t="shared" si="41"/>
        <v>1000</v>
      </c>
      <c r="AB82" s="75" t="str">
        <f>IF(COUNTIF($K$8:$K82,S82)&lt;4,$K82," ")</f>
        <v xml:space="preserve"> </v>
      </c>
      <c r="AC82" s="75">
        <f t="shared" si="31"/>
        <v>75</v>
      </c>
      <c r="AD82" s="75" t="str">
        <f t="shared" si="42"/>
        <v/>
      </c>
      <c r="AE82" s="18" t="str">
        <f t="shared" si="32"/>
        <v/>
      </c>
      <c r="AF82" s="18" t="str">
        <f t="shared" si="33"/>
        <v/>
      </c>
      <c r="AG82" s="75" t="str">
        <f t="shared" si="34"/>
        <v/>
      </c>
      <c r="AH82" s="75" t="str">
        <f t="shared" si="43"/>
        <v/>
      </c>
      <c r="AI82" s="77" t="str">
        <f t="shared" si="44"/>
        <v xml:space="preserve"> </v>
      </c>
      <c r="AJ82" s="78">
        <f t="shared" si="45"/>
        <v>75</v>
      </c>
      <c r="AK82" s="79">
        <v>10</v>
      </c>
      <c r="AL82" s="80" t="e">
        <f>#REF!</f>
        <v>#REF!</v>
      </c>
      <c r="AM82" s="81" t="e">
        <f t="shared" si="46"/>
        <v>#REF!</v>
      </c>
      <c r="AN82" s="82" t="e">
        <f t="shared" si="47"/>
        <v>#REF!</v>
      </c>
      <c r="AO82" s="81" t="e">
        <f t="shared" si="48"/>
        <v>#REF!</v>
      </c>
      <c r="AP82" s="82" t="e">
        <f t="shared" si="49"/>
        <v>#REF!</v>
      </c>
      <c r="AQ82" s="81" t="e">
        <f t="shared" si="50"/>
        <v>#REF!</v>
      </c>
      <c r="AR82" s="82" t="e">
        <f t="shared" si="51"/>
        <v>#REF!</v>
      </c>
      <c r="AS82" s="83" t="e">
        <f t="shared" si="35"/>
        <v>#REF!</v>
      </c>
      <c r="AT82" s="84" t="e">
        <f t="shared" si="36"/>
        <v>#REF!</v>
      </c>
      <c r="AW82" s="85" t="str">
        <f t="shared" si="52"/>
        <v/>
      </c>
    </row>
    <row r="83" spans="1:49" ht="19.149999999999999" customHeight="1" x14ac:dyDescent="0.2">
      <c r="A83" s="65">
        <f t="shared" si="37"/>
        <v>76</v>
      </c>
      <c r="B83" s="87">
        <v>76</v>
      </c>
      <c r="C83" s="87"/>
      <c r="D83" s="88"/>
      <c r="E83" s="88"/>
      <c r="F83" s="88"/>
      <c r="G83" s="69" t="str">
        <f>IF(ISNA(IF($C83&gt;0,(VLOOKUP($C83,[1]Engagés!$C$10:$K$509,3,FALSE))," ")),"",(IF($C83&gt;0,(VLOOKUP($C83,[1]Engagés!$C$10:$K$509,3,FALSE))," ")))</f>
        <v xml:space="preserve"> </v>
      </c>
      <c r="H83" s="70" t="e">
        <f t="shared" ref="H83:H146" si="54">IF(C83&gt;0,TIME(IF(LEN(D83)&gt;0,D83,HOUR(H82)),IF(LEN(E83)&gt;0,E83,MINUTE(H82)),IF(LEN(F83)&gt;0,F83,SECOND(H82))),IF(C83="",H82,""))</f>
        <v>#VALUE!</v>
      </c>
      <c r="I83" s="71" t="str">
        <f>IF(ISNA(IF($C83&gt;0,(VLOOKUP($C83,[1]Engagés!$C$10:$K$509,6,FALSE))," ")),"",(IF($C83&gt;0,(VLOOKUP($C83,[1]Engagés!$C$10:$K$509,6,FALSE))," ")))</f>
        <v xml:space="preserve"> </v>
      </c>
      <c r="J83" s="71" t="str">
        <f>IF(ISNA(IF($C83&gt;0,(VLOOKUP($C83,[1]Engagés!$C$10:$K$509,7,FALSE))," ")),"",(IF($C83&gt;0,(VLOOKUP($C83,[1]Engagés!$C$10:$K$509,7,FALSE))," ")))</f>
        <v xml:space="preserve"> </v>
      </c>
      <c r="K83" s="71" t="str">
        <f>IF(ISNA(IF($C83&gt;0,(VLOOKUP($C83,[1]Engagés!$C$10:$K$509,8,FALSE))," ")),"",(IF($C83&gt;0,(VLOOKUP($C83,[1]Engagés!$C$10:$K$509,8,FALSE))," ")))</f>
        <v xml:space="preserve"> </v>
      </c>
      <c r="L83" s="72" t="str">
        <f>IF(ISNA(IF($C83&gt;0,(VLOOKUP($C83,[1]Engagés!$C$10:$K$509,5,FALSE))," ")),"",(IF($C83&gt;0,(VLOOKUP($C83,[1]Engagés!$C$10:$K$509,5,FALSE))," ")))</f>
        <v xml:space="preserve"> </v>
      </c>
      <c r="M83" s="72" t="str">
        <f>IF(ISNA(IF($C83&gt;0,(VLOOKUP($C83,[1]Engagés!$C$10:$K$509,4,FALSE))," ")),"",(IF($C83&gt;0,(VLOOKUP($C83,[1]Engagés!$C$10:$K$509,4,FALSE))," ")))</f>
        <v xml:space="preserve"> </v>
      </c>
      <c r="N83" s="71" t="str">
        <f>IF(ISNA(IF($C83&gt;0,(VLOOKUP($C83,[1]Engagés!$C$10:$K$509,9,FALSE))," ")),"",(IF($C83&gt;0,(VLOOKUP($C83,[1]Engagés!$C$10:$K$509,9,FALSE))," ")))</f>
        <v xml:space="preserve"> </v>
      </c>
      <c r="O83" s="72" t="str">
        <f>IF(ISNA(IF($C83&gt;0,(VLOOKUP($C83,[1]Engagés!$C$10:$N$509,10,FALSE))," ")),"",(IF($C83&gt;0,(VLOOKUP($C83,[1]Engagés!$C$10:$N$509,10,FALSE))," ")))</f>
        <v xml:space="preserve"> </v>
      </c>
      <c r="P83" s="72" t="str">
        <f>IF(ISNA(IF($C83&gt;0,(VLOOKUP($C83,[1]Engagés!$C$10:$N$509,12,FALSE))," ")),"",(IF($C83&gt;0,(VLOOKUP($C83,[1]Engagés!$C$10:$N$509,12,FALSE))," ")))</f>
        <v xml:space="preserve"> </v>
      </c>
      <c r="Q83" s="72" t="str">
        <f>IF(ISNA(IF($C83&gt;0,(VLOOKUP($C83,[1]Engagés!$C$10:$N$509,11,FALSE))," ")),"",(IF($C83&gt;0,(VLOOKUP($C83,[1]Engagés!$C$10:$N$509,11,FALSE))," ")))</f>
        <v xml:space="preserve"> </v>
      </c>
      <c r="R83" s="74" t="str">
        <f t="shared" si="53"/>
        <v/>
      </c>
      <c r="S83" s="75" t="str">
        <f>IF(COUNTIF($K$8:$K83,$K83)&lt;2,$K83," ")</f>
        <v xml:space="preserve"> </v>
      </c>
      <c r="T83" s="75">
        <f t="shared" si="38"/>
        <v>76</v>
      </c>
      <c r="U83" s="76" t="str">
        <f t="shared" si="39"/>
        <v/>
      </c>
      <c r="V83" s="75" t="str">
        <f>IF(COUNTIF($K$8:$K83,$K83)&lt;3,$K83," ")</f>
        <v xml:space="preserve"> </v>
      </c>
      <c r="W83" s="75">
        <f t="shared" ref="W83:W146" si="55">IF(V83=$K83,$A83,"")</f>
        <v>76</v>
      </c>
      <c r="X83" s="75" t="str">
        <f t="shared" si="40"/>
        <v/>
      </c>
      <c r="Y83" s="18" t="str">
        <f t="shared" ref="Y83:Y146" si="56">IF(V83=S83,"",V83)</f>
        <v/>
      </c>
      <c r="Z83" s="18">
        <f t="shared" ref="Z83:Z146" si="57">IF(Y83=$K83,$A83,1000)</f>
        <v>1000</v>
      </c>
      <c r="AA83" s="18">
        <f t="shared" si="41"/>
        <v>1000</v>
      </c>
      <c r="AB83" s="75" t="str">
        <f>IF(COUNTIF($K$8:$K83,S83)&lt;4,$K83," ")</f>
        <v xml:space="preserve"> </v>
      </c>
      <c r="AC83" s="75">
        <f t="shared" ref="AC83:AC146" si="58">IF(AB83=$K83,$A83,"")</f>
        <v>76</v>
      </c>
      <c r="AD83" s="75" t="str">
        <f t="shared" si="42"/>
        <v/>
      </c>
      <c r="AE83" s="18" t="str">
        <f t="shared" ref="AE83:AE146" si="59">IF(AB83=S83,"",AB83)</f>
        <v/>
      </c>
      <c r="AF83" s="18" t="str">
        <f t="shared" ref="AF83:AF146" si="60">IF(AE83=Y83,"",AB83)</f>
        <v/>
      </c>
      <c r="AG83" s="75" t="str">
        <f t="shared" ref="AG83:AG146" si="61">IF(AF83=$K83,$A83,"")</f>
        <v/>
      </c>
      <c r="AH83" s="75" t="str">
        <f t="shared" si="43"/>
        <v/>
      </c>
      <c r="AI83" s="77" t="str">
        <f t="shared" si="44"/>
        <v xml:space="preserve"> </v>
      </c>
      <c r="AJ83" s="78">
        <f t="shared" si="45"/>
        <v>76</v>
      </c>
      <c r="AK83" s="79">
        <v>10</v>
      </c>
      <c r="AL83" s="80" t="e">
        <f>#REF!</f>
        <v>#REF!</v>
      </c>
      <c r="AM83" s="81" t="e">
        <f t="shared" si="46"/>
        <v>#REF!</v>
      </c>
      <c r="AN83" s="82" t="e">
        <f t="shared" si="47"/>
        <v>#REF!</v>
      </c>
      <c r="AO83" s="81" t="e">
        <f t="shared" si="48"/>
        <v>#REF!</v>
      </c>
      <c r="AP83" s="82" t="e">
        <f t="shared" si="49"/>
        <v>#REF!</v>
      </c>
      <c r="AQ83" s="81" t="e">
        <f t="shared" si="50"/>
        <v>#REF!</v>
      </c>
      <c r="AR83" s="82" t="e">
        <f t="shared" si="51"/>
        <v>#REF!</v>
      </c>
      <c r="AS83" s="83" t="e">
        <f t="shared" ref="AS83:AS146" si="62">IF(AL83=" "," ",IF($AL83&gt;0,SUM(AM83+AO83+AQ83)," "))</f>
        <v>#REF!</v>
      </c>
      <c r="AT83" s="84" t="e">
        <f t="shared" ref="AT83:AT146" si="63">IF(AL83=" "," ",IF($AL83&gt;0,SUM(AN83+AP83+AR83)," "))</f>
        <v>#REF!</v>
      </c>
      <c r="AW83" s="85" t="str">
        <f t="shared" si="52"/>
        <v/>
      </c>
    </row>
    <row r="84" spans="1:49" ht="19.149999999999999" customHeight="1" x14ac:dyDescent="0.2">
      <c r="A84" s="65">
        <f t="shared" si="37"/>
        <v>77</v>
      </c>
      <c r="B84" s="87">
        <v>77</v>
      </c>
      <c r="C84" s="87"/>
      <c r="D84" s="88"/>
      <c r="E84" s="88"/>
      <c r="F84" s="88"/>
      <c r="G84" s="69" t="str">
        <f>IF(ISNA(IF($C84&gt;0,(VLOOKUP($C84,[1]Engagés!$C$10:$K$509,3,FALSE))," ")),"",(IF($C84&gt;0,(VLOOKUP($C84,[1]Engagés!$C$10:$K$509,3,FALSE))," ")))</f>
        <v xml:space="preserve"> </v>
      </c>
      <c r="H84" s="70" t="e">
        <f t="shared" si="54"/>
        <v>#VALUE!</v>
      </c>
      <c r="I84" s="71" t="str">
        <f>IF(ISNA(IF($C84&gt;0,(VLOOKUP($C84,[1]Engagés!$C$10:$K$509,6,FALSE))," ")),"",(IF($C84&gt;0,(VLOOKUP($C84,[1]Engagés!$C$10:$K$509,6,FALSE))," ")))</f>
        <v xml:space="preserve"> </v>
      </c>
      <c r="J84" s="71" t="str">
        <f>IF(ISNA(IF($C84&gt;0,(VLOOKUP($C84,[1]Engagés!$C$10:$K$509,7,FALSE))," ")),"",(IF($C84&gt;0,(VLOOKUP($C84,[1]Engagés!$C$10:$K$509,7,FALSE))," ")))</f>
        <v xml:space="preserve"> </v>
      </c>
      <c r="K84" s="71" t="str">
        <f>IF(ISNA(IF($C84&gt;0,(VLOOKUP($C84,[1]Engagés!$C$10:$K$509,8,FALSE))," ")),"",(IF($C84&gt;0,(VLOOKUP($C84,[1]Engagés!$C$10:$K$509,8,FALSE))," ")))</f>
        <v xml:space="preserve"> </v>
      </c>
      <c r="L84" s="72" t="str">
        <f>IF(ISNA(IF($C84&gt;0,(VLOOKUP($C84,[1]Engagés!$C$10:$K$509,5,FALSE))," ")),"",(IF($C84&gt;0,(VLOOKUP($C84,[1]Engagés!$C$10:$K$509,5,FALSE))," ")))</f>
        <v xml:space="preserve"> </v>
      </c>
      <c r="M84" s="72" t="str">
        <f>IF(ISNA(IF($C84&gt;0,(VLOOKUP($C84,[1]Engagés!$C$10:$K$509,4,FALSE))," ")),"",(IF($C84&gt;0,(VLOOKUP($C84,[1]Engagés!$C$10:$K$509,4,FALSE))," ")))</f>
        <v xml:space="preserve"> </v>
      </c>
      <c r="N84" s="71" t="str">
        <f>IF(ISNA(IF($C84&gt;0,(VLOOKUP($C84,[1]Engagés!$C$10:$K$509,9,FALSE))," ")),"",(IF($C84&gt;0,(VLOOKUP($C84,[1]Engagés!$C$10:$K$509,9,FALSE))," ")))</f>
        <v xml:space="preserve"> </v>
      </c>
      <c r="O84" s="72" t="str">
        <f>IF(ISNA(IF($C84&gt;0,(VLOOKUP($C84,[1]Engagés!$C$10:$N$509,10,FALSE))," ")),"",(IF($C84&gt;0,(VLOOKUP($C84,[1]Engagés!$C$10:$N$509,10,FALSE))," ")))</f>
        <v xml:space="preserve"> </v>
      </c>
      <c r="P84" s="72" t="str">
        <f>IF(ISNA(IF($C84&gt;0,(VLOOKUP($C84,[1]Engagés!$C$10:$N$509,12,FALSE))," ")),"",(IF($C84&gt;0,(VLOOKUP($C84,[1]Engagés!$C$10:$N$509,12,FALSE))," ")))</f>
        <v xml:space="preserve"> </v>
      </c>
      <c r="Q84" s="72" t="str">
        <f>IF(ISNA(IF($C84&gt;0,(VLOOKUP($C84,[1]Engagés!$C$10:$N$509,11,FALSE))," ")),"",(IF($C84&gt;0,(VLOOKUP($C84,[1]Engagés!$C$10:$N$509,11,FALSE))," ")))</f>
        <v xml:space="preserve"> </v>
      </c>
      <c r="R84" s="74" t="str">
        <f t="shared" si="53"/>
        <v/>
      </c>
      <c r="S84" s="75" t="str">
        <f>IF(COUNTIF($K$8:$K84,$K84)&lt;2,$K84," ")</f>
        <v xml:space="preserve"> </v>
      </c>
      <c r="T84" s="75">
        <f t="shared" si="38"/>
        <v>77</v>
      </c>
      <c r="U84" s="76" t="str">
        <f t="shared" si="39"/>
        <v/>
      </c>
      <c r="V84" s="75" t="str">
        <f>IF(COUNTIF($K$8:$K84,$K84)&lt;3,$K84," ")</f>
        <v xml:space="preserve"> </v>
      </c>
      <c r="W84" s="75">
        <f t="shared" si="55"/>
        <v>77</v>
      </c>
      <c r="X84" s="75" t="str">
        <f t="shared" si="40"/>
        <v/>
      </c>
      <c r="Y84" s="18" t="str">
        <f t="shared" si="56"/>
        <v/>
      </c>
      <c r="Z84" s="18">
        <f t="shared" si="57"/>
        <v>1000</v>
      </c>
      <c r="AA84" s="18">
        <f t="shared" si="41"/>
        <v>1000</v>
      </c>
      <c r="AB84" s="75" t="str">
        <f>IF(COUNTIF($K$8:$K84,S84)&lt;4,$K84," ")</f>
        <v xml:space="preserve"> </v>
      </c>
      <c r="AC84" s="75">
        <f t="shared" si="58"/>
        <v>77</v>
      </c>
      <c r="AD84" s="75" t="str">
        <f t="shared" si="42"/>
        <v/>
      </c>
      <c r="AE84" s="18" t="str">
        <f t="shared" si="59"/>
        <v/>
      </c>
      <c r="AF84" s="18" t="str">
        <f t="shared" si="60"/>
        <v/>
      </c>
      <c r="AG84" s="75" t="str">
        <f t="shared" si="61"/>
        <v/>
      </c>
      <c r="AH84" s="75" t="str">
        <f t="shared" si="43"/>
        <v/>
      </c>
      <c r="AI84" s="77" t="str">
        <f t="shared" si="44"/>
        <v xml:space="preserve"> </v>
      </c>
      <c r="AJ84" s="78">
        <f t="shared" si="45"/>
        <v>77</v>
      </c>
      <c r="AK84" s="79">
        <v>10</v>
      </c>
      <c r="AL84" s="80" t="e">
        <f>#REF!</f>
        <v>#REF!</v>
      </c>
      <c r="AM84" s="81" t="e">
        <f t="shared" si="46"/>
        <v>#REF!</v>
      </c>
      <c r="AN84" s="82" t="e">
        <f t="shared" si="47"/>
        <v>#REF!</v>
      </c>
      <c r="AO84" s="81" t="e">
        <f t="shared" si="48"/>
        <v>#REF!</v>
      </c>
      <c r="AP84" s="82" t="e">
        <f t="shared" si="49"/>
        <v>#REF!</v>
      </c>
      <c r="AQ84" s="81" t="e">
        <f t="shared" si="50"/>
        <v>#REF!</v>
      </c>
      <c r="AR84" s="82" t="e">
        <f t="shared" si="51"/>
        <v>#REF!</v>
      </c>
      <c r="AS84" s="83" t="e">
        <f t="shared" si="62"/>
        <v>#REF!</v>
      </c>
      <c r="AT84" s="84" t="e">
        <f t="shared" si="63"/>
        <v>#REF!</v>
      </c>
      <c r="AW84" s="85" t="str">
        <f t="shared" si="52"/>
        <v/>
      </c>
    </row>
    <row r="85" spans="1:49" ht="19.149999999999999" customHeight="1" x14ac:dyDescent="0.2">
      <c r="A85" s="65">
        <f t="shared" si="37"/>
        <v>78</v>
      </c>
      <c r="B85" s="87">
        <v>78</v>
      </c>
      <c r="C85" s="87"/>
      <c r="D85" s="88"/>
      <c r="E85" s="88"/>
      <c r="F85" s="88"/>
      <c r="G85" s="69" t="str">
        <f>IF(ISNA(IF($C85&gt;0,(VLOOKUP($C85,[1]Engagés!$C$10:$K$509,3,FALSE))," ")),"",(IF($C85&gt;0,(VLOOKUP($C85,[1]Engagés!$C$10:$K$509,3,FALSE))," ")))</f>
        <v xml:space="preserve"> </v>
      </c>
      <c r="H85" s="70" t="e">
        <f t="shared" si="54"/>
        <v>#VALUE!</v>
      </c>
      <c r="I85" s="71" t="str">
        <f>IF(ISNA(IF($C85&gt;0,(VLOOKUP($C85,[1]Engagés!$C$10:$K$509,6,FALSE))," ")),"",(IF($C85&gt;0,(VLOOKUP($C85,[1]Engagés!$C$10:$K$509,6,FALSE))," ")))</f>
        <v xml:space="preserve"> </v>
      </c>
      <c r="J85" s="71" t="str">
        <f>IF(ISNA(IF($C85&gt;0,(VLOOKUP($C85,[1]Engagés!$C$10:$K$509,7,FALSE))," ")),"",(IF($C85&gt;0,(VLOOKUP($C85,[1]Engagés!$C$10:$K$509,7,FALSE))," ")))</f>
        <v xml:space="preserve"> </v>
      </c>
      <c r="K85" s="71" t="str">
        <f>IF(ISNA(IF($C85&gt;0,(VLOOKUP($C85,[1]Engagés!$C$10:$K$509,8,FALSE))," ")),"",(IF($C85&gt;0,(VLOOKUP($C85,[1]Engagés!$C$10:$K$509,8,FALSE))," ")))</f>
        <v xml:space="preserve"> </v>
      </c>
      <c r="L85" s="72" t="str">
        <f>IF(ISNA(IF($C85&gt;0,(VLOOKUP($C85,[1]Engagés!$C$10:$K$509,5,FALSE))," ")),"",(IF($C85&gt;0,(VLOOKUP($C85,[1]Engagés!$C$10:$K$509,5,FALSE))," ")))</f>
        <v xml:space="preserve"> </v>
      </c>
      <c r="M85" s="72" t="str">
        <f>IF(ISNA(IF($C85&gt;0,(VLOOKUP($C85,[1]Engagés!$C$10:$K$509,4,FALSE))," ")),"",(IF($C85&gt;0,(VLOOKUP($C85,[1]Engagés!$C$10:$K$509,4,FALSE))," ")))</f>
        <v xml:space="preserve"> </v>
      </c>
      <c r="N85" s="71" t="str">
        <f>IF(ISNA(IF($C85&gt;0,(VLOOKUP($C85,[1]Engagés!$C$10:$K$509,9,FALSE))," ")),"",(IF($C85&gt;0,(VLOOKUP($C85,[1]Engagés!$C$10:$K$509,9,FALSE))," ")))</f>
        <v xml:space="preserve"> </v>
      </c>
      <c r="O85" s="72" t="str">
        <f>IF(ISNA(IF($C85&gt;0,(VLOOKUP($C85,[1]Engagés!$C$10:$N$509,10,FALSE))," ")),"",(IF($C85&gt;0,(VLOOKUP($C85,[1]Engagés!$C$10:$N$509,10,FALSE))," ")))</f>
        <v xml:space="preserve"> </v>
      </c>
      <c r="P85" s="72" t="str">
        <f>IF(ISNA(IF($C85&gt;0,(VLOOKUP($C85,[1]Engagés!$C$10:$N$509,12,FALSE))," ")),"",(IF($C85&gt;0,(VLOOKUP($C85,[1]Engagés!$C$10:$N$509,12,FALSE))," ")))</f>
        <v xml:space="preserve"> </v>
      </c>
      <c r="Q85" s="72" t="str">
        <f>IF(ISNA(IF($C85&gt;0,(VLOOKUP($C85,[1]Engagés!$C$10:$N$509,11,FALSE))," ")),"",(IF($C85&gt;0,(VLOOKUP($C85,[1]Engagés!$C$10:$N$509,11,FALSE))," ")))</f>
        <v xml:space="preserve"> </v>
      </c>
      <c r="R85" s="74" t="str">
        <f t="shared" si="53"/>
        <v/>
      </c>
      <c r="S85" s="75" t="str">
        <f>IF(COUNTIF($K$8:$K85,$K85)&lt;2,$K85," ")</f>
        <v xml:space="preserve"> </v>
      </c>
      <c r="T85" s="75">
        <f t="shared" si="38"/>
        <v>78</v>
      </c>
      <c r="U85" s="76" t="str">
        <f t="shared" si="39"/>
        <v/>
      </c>
      <c r="V85" s="75" t="str">
        <f>IF(COUNTIF($K$8:$K85,$K85)&lt;3,$K85," ")</f>
        <v xml:space="preserve"> </v>
      </c>
      <c r="W85" s="75">
        <f t="shared" si="55"/>
        <v>78</v>
      </c>
      <c r="X85" s="75" t="str">
        <f t="shared" si="40"/>
        <v/>
      </c>
      <c r="Y85" s="18" t="str">
        <f t="shared" si="56"/>
        <v/>
      </c>
      <c r="Z85" s="18">
        <f t="shared" si="57"/>
        <v>1000</v>
      </c>
      <c r="AA85" s="18">
        <f t="shared" si="41"/>
        <v>1000</v>
      </c>
      <c r="AB85" s="75" t="str">
        <f>IF(COUNTIF($K$8:$K85,S85)&lt;4,$K85," ")</f>
        <v xml:space="preserve"> </v>
      </c>
      <c r="AC85" s="75">
        <f t="shared" si="58"/>
        <v>78</v>
      </c>
      <c r="AD85" s="75" t="str">
        <f t="shared" si="42"/>
        <v/>
      </c>
      <c r="AE85" s="18" t="str">
        <f t="shared" si="59"/>
        <v/>
      </c>
      <c r="AF85" s="18" t="str">
        <f t="shared" si="60"/>
        <v/>
      </c>
      <c r="AG85" s="75" t="str">
        <f t="shared" si="61"/>
        <v/>
      </c>
      <c r="AH85" s="75" t="str">
        <f t="shared" si="43"/>
        <v/>
      </c>
      <c r="AI85" s="77" t="str">
        <f t="shared" si="44"/>
        <v xml:space="preserve"> </v>
      </c>
      <c r="AJ85" s="78">
        <f t="shared" si="45"/>
        <v>78</v>
      </c>
      <c r="AK85" s="79">
        <v>10</v>
      </c>
      <c r="AL85" s="80" t="e">
        <f>#REF!</f>
        <v>#REF!</v>
      </c>
      <c r="AM85" s="81" t="e">
        <f t="shared" si="46"/>
        <v>#REF!</v>
      </c>
      <c r="AN85" s="82" t="e">
        <f t="shared" si="47"/>
        <v>#REF!</v>
      </c>
      <c r="AO85" s="81" t="e">
        <f t="shared" si="48"/>
        <v>#REF!</v>
      </c>
      <c r="AP85" s="82" t="e">
        <f t="shared" si="49"/>
        <v>#REF!</v>
      </c>
      <c r="AQ85" s="81" t="e">
        <f t="shared" si="50"/>
        <v>#REF!</v>
      </c>
      <c r="AR85" s="82" t="e">
        <f t="shared" si="51"/>
        <v>#REF!</v>
      </c>
      <c r="AS85" s="83" t="e">
        <f t="shared" si="62"/>
        <v>#REF!</v>
      </c>
      <c r="AT85" s="84" t="e">
        <f t="shared" si="63"/>
        <v>#REF!</v>
      </c>
      <c r="AW85" s="85" t="str">
        <f t="shared" si="52"/>
        <v/>
      </c>
    </row>
    <row r="86" spans="1:49" ht="19.149999999999999" customHeight="1" x14ac:dyDescent="0.2">
      <c r="A86" s="65">
        <f t="shared" si="37"/>
        <v>79</v>
      </c>
      <c r="B86" s="87">
        <v>79</v>
      </c>
      <c r="C86" s="87"/>
      <c r="D86" s="88"/>
      <c r="E86" s="88"/>
      <c r="F86" s="88"/>
      <c r="G86" s="69" t="str">
        <f>IF(ISNA(IF($C86&gt;0,(VLOOKUP($C86,[1]Engagés!$C$10:$K$509,3,FALSE))," ")),"",(IF($C86&gt;0,(VLOOKUP($C86,[1]Engagés!$C$10:$K$509,3,FALSE))," ")))</f>
        <v xml:space="preserve"> </v>
      </c>
      <c r="H86" s="70" t="e">
        <f t="shared" si="54"/>
        <v>#VALUE!</v>
      </c>
      <c r="I86" s="71" t="str">
        <f>IF(ISNA(IF($C86&gt;0,(VLOOKUP($C86,[1]Engagés!$C$10:$K$509,6,FALSE))," ")),"",(IF($C86&gt;0,(VLOOKUP($C86,[1]Engagés!$C$10:$K$509,6,FALSE))," ")))</f>
        <v xml:space="preserve"> </v>
      </c>
      <c r="J86" s="71" t="str">
        <f>IF(ISNA(IF($C86&gt;0,(VLOOKUP($C86,[1]Engagés!$C$10:$K$509,7,FALSE))," ")),"",(IF($C86&gt;0,(VLOOKUP($C86,[1]Engagés!$C$10:$K$509,7,FALSE))," ")))</f>
        <v xml:space="preserve"> </v>
      </c>
      <c r="K86" s="71" t="str">
        <f>IF(ISNA(IF($C86&gt;0,(VLOOKUP($C86,[1]Engagés!$C$10:$K$509,8,FALSE))," ")),"",(IF($C86&gt;0,(VLOOKUP($C86,[1]Engagés!$C$10:$K$509,8,FALSE))," ")))</f>
        <v xml:space="preserve"> </v>
      </c>
      <c r="L86" s="72" t="str">
        <f>IF(ISNA(IF($C86&gt;0,(VLOOKUP($C86,[1]Engagés!$C$10:$K$509,5,FALSE))," ")),"",(IF($C86&gt;0,(VLOOKUP($C86,[1]Engagés!$C$10:$K$509,5,FALSE))," ")))</f>
        <v xml:space="preserve"> </v>
      </c>
      <c r="M86" s="72" t="str">
        <f>IF(ISNA(IF($C86&gt;0,(VLOOKUP($C86,[1]Engagés!$C$10:$K$509,4,FALSE))," ")),"",(IF($C86&gt;0,(VLOOKUP($C86,[1]Engagés!$C$10:$K$509,4,FALSE))," ")))</f>
        <v xml:space="preserve"> </v>
      </c>
      <c r="N86" s="71" t="str">
        <f>IF(ISNA(IF($C86&gt;0,(VLOOKUP($C86,[1]Engagés!$C$10:$K$509,9,FALSE))," ")),"",(IF($C86&gt;0,(VLOOKUP($C86,[1]Engagés!$C$10:$K$509,9,FALSE))," ")))</f>
        <v xml:space="preserve"> </v>
      </c>
      <c r="O86" s="72" t="str">
        <f>IF(ISNA(IF($C86&gt;0,(VLOOKUP($C86,[1]Engagés!$C$10:$N$509,10,FALSE))," ")),"",(IF($C86&gt;0,(VLOOKUP($C86,[1]Engagés!$C$10:$N$509,10,FALSE))," ")))</f>
        <v xml:space="preserve"> </v>
      </c>
      <c r="P86" s="72" t="str">
        <f>IF(ISNA(IF($C86&gt;0,(VLOOKUP($C86,[1]Engagés!$C$10:$N$509,12,FALSE))," ")),"",(IF($C86&gt;0,(VLOOKUP($C86,[1]Engagés!$C$10:$N$509,12,FALSE))," ")))</f>
        <v xml:space="preserve"> </v>
      </c>
      <c r="Q86" s="72" t="str">
        <f>IF(ISNA(IF($C86&gt;0,(VLOOKUP($C86,[1]Engagés!$C$10:$N$509,11,FALSE))," ")),"",(IF($C86&gt;0,(VLOOKUP($C86,[1]Engagés!$C$10:$N$509,11,FALSE))," ")))</f>
        <v xml:space="preserve"> </v>
      </c>
      <c r="R86" s="74" t="str">
        <f t="shared" si="53"/>
        <v/>
      </c>
      <c r="S86" s="75" t="str">
        <f>IF(COUNTIF($K$8:$K86,$K86)&lt;2,$K86," ")</f>
        <v xml:space="preserve"> </v>
      </c>
      <c r="T86" s="75">
        <f t="shared" si="38"/>
        <v>79</v>
      </c>
      <c r="U86" s="76" t="str">
        <f t="shared" si="39"/>
        <v/>
      </c>
      <c r="V86" s="75" t="str">
        <f>IF(COUNTIF($K$8:$K86,$K86)&lt;3,$K86," ")</f>
        <v xml:space="preserve"> </v>
      </c>
      <c r="W86" s="75">
        <f t="shared" si="55"/>
        <v>79</v>
      </c>
      <c r="X86" s="75" t="str">
        <f t="shared" si="40"/>
        <v/>
      </c>
      <c r="Y86" s="18" t="str">
        <f t="shared" si="56"/>
        <v/>
      </c>
      <c r="Z86" s="18">
        <f t="shared" si="57"/>
        <v>1000</v>
      </c>
      <c r="AA86" s="18">
        <f t="shared" si="41"/>
        <v>1000</v>
      </c>
      <c r="AB86" s="75" t="str">
        <f>IF(COUNTIF($K$8:$K86,S86)&lt;4,$K86," ")</f>
        <v xml:space="preserve"> </v>
      </c>
      <c r="AC86" s="75">
        <f t="shared" si="58"/>
        <v>79</v>
      </c>
      <c r="AD86" s="75" t="str">
        <f t="shared" si="42"/>
        <v/>
      </c>
      <c r="AE86" s="18" t="str">
        <f t="shared" si="59"/>
        <v/>
      </c>
      <c r="AF86" s="18" t="str">
        <f t="shared" si="60"/>
        <v/>
      </c>
      <c r="AG86" s="75" t="str">
        <f t="shared" si="61"/>
        <v/>
      </c>
      <c r="AH86" s="75" t="str">
        <f t="shared" si="43"/>
        <v/>
      </c>
      <c r="AI86" s="77" t="str">
        <f t="shared" si="44"/>
        <v xml:space="preserve"> </v>
      </c>
      <c r="AJ86" s="78">
        <f t="shared" si="45"/>
        <v>79</v>
      </c>
      <c r="AK86" s="79">
        <v>10</v>
      </c>
      <c r="AL86" s="80" t="e">
        <f>#REF!</f>
        <v>#REF!</v>
      </c>
      <c r="AM86" s="81" t="e">
        <f t="shared" si="46"/>
        <v>#REF!</v>
      </c>
      <c r="AN86" s="82" t="e">
        <f t="shared" si="47"/>
        <v>#REF!</v>
      </c>
      <c r="AO86" s="81" t="e">
        <f t="shared" si="48"/>
        <v>#REF!</v>
      </c>
      <c r="AP86" s="82" t="e">
        <f t="shared" si="49"/>
        <v>#REF!</v>
      </c>
      <c r="AQ86" s="81" t="e">
        <f t="shared" si="50"/>
        <v>#REF!</v>
      </c>
      <c r="AR86" s="82" t="e">
        <f t="shared" si="51"/>
        <v>#REF!</v>
      </c>
      <c r="AS86" s="83" t="e">
        <f t="shared" si="62"/>
        <v>#REF!</v>
      </c>
      <c r="AT86" s="84" t="e">
        <f t="shared" si="63"/>
        <v>#REF!</v>
      </c>
      <c r="AW86" s="85" t="str">
        <f t="shared" si="52"/>
        <v/>
      </c>
    </row>
    <row r="87" spans="1:49" ht="19.149999999999999" customHeight="1" x14ac:dyDescent="0.2">
      <c r="A87" s="65">
        <f t="shared" si="37"/>
        <v>80</v>
      </c>
      <c r="B87" s="87">
        <v>80</v>
      </c>
      <c r="C87" s="87"/>
      <c r="D87" s="88"/>
      <c r="E87" s="88"/>
      <c r="F87" s="88"/>
      <c r="G87" s="69" t="str">
        <f>IF(ISNA(IF($C87&gt;0,(VLOOKUP($C87,[1]Engagés!$C$10:$K$509,3,FALSE))," ")),"",(IF($C87&gt;0,(VLOOKUP($C87,[1]Engagés!$C$10:$K$509,3,FALSE))," ")))</f>
        <v xml:space="preserve"> </v>
      </c>
      <c r="H87" s="70" t="e">
        <f t="shared" si="54"/>
        <v>#VALUE!</v>
      </c>
      <c r="I87" s="71" t="str">
        <f>IF(ISNA(IF($C87&gt;0,(VLOOKUP($C87,[1]Engagés!$C$10:$K$509,6,FALSE))," ")),"",(IF($C87&gt;0,(VLOOKUP($C87,[1]Engagés!$C$10:$K$509,6,FALSE))," ")))</f>
        <v xml:space="preserve"> </v>
      </c>
      <c r="J87" s="71" t="str">
        <f>IF(ISNA(IF($C87&gt;0,(VLOOKUP($C87,[1]Engagés!$C$10:$K$509,7,FALSE))," ")),"",(IF($C87&gt;0,(VLOOKUP($C87,[1]Engagés!$C$10:$K$509,7,FALSE))," ")))</f>
        <v xml:space="preserve"> </v>
      </c>
      <c r="K87" s="71" t="str">
        <f>IF(ISNA(IF($C87&gt;0,(VLOOKUP($C87,[1]Engagés!$C$10:$K$509,8,FALSE))," ")),"",(IF($C87&gt;0,(VLOOKUP($C87,[1]Engagés!$C$10:$K$509,8,FALSE))," ")))</f>
        <v xml:space="preserve"> </v>
      </c>
      <c r="L87" s="72" t="str">
        <f>IF(ISNA(IF($C87&gt;0,(VLOOKUP($C87,[1]Engagés!$C$10:$K$509,5,FALSE))," ")),"",(IF($C87&gt;0,(VLOOKUP($C87,[1]Engagés!$C$10:$K$509,5,FALSE))," ")))</f>
        <v xml:space="preserve"> </v>
      </c>
      <c r="M87" s="72" t="str">
        <f>IF(ISNA(IF($C87&gt;0,(VLOOKUP($C87,[1]Engagés!$C$10:$K$509,4,FALSE))," ")),"",(IF($C87&gt;0,(VLOOKUP($C87,[1]Engagés!$C$10:$K$509,4,FALSE))," ")))</f>
        <v xml:space="preserve"> </v>
      </c>
      <c r="N87" s="71" t="str">
        <f>IF(ISNA(IF($C87&gt;0,(VLOOKUP($C87,[1]Engagés!$C$10:$K$509,9,FALSE))," ")),"",(IF($C87&gt;0,(VLOOKUP($C87,[1]Engagés!$C$10:$K$509,9,FALSE))," ")))</f>
        <v xml:space="preserve"> </v>
      </c>
      <c r="O87" s="72" t="str">
        <f>IF(ISNA(IF($C87&gt;0,(VLOOKUP($C87,[1]Engagés!$C$10:$N$509,10,FALSE))," ")),"",(IF($C87&gt;0,(VLOOKUP($C87,[1]Engagés!$C$10:$N$509,10,FALSE))," ")))</f>
        <v xml:space="preserve"> </v>
      </c>
      <c r="P87" s="72" t="str">
        <f>IF(ISNA(IF($C87&gt;0,(VLOOKUP($C87,[1]Engagés!$C$10:$N$509,12,FALSE))," ")),"",(IF($C87&gt;0,(VLOOKUP($C87,[1]Engagés!$C$10:$N$509,12,FALSE))," ")))</f>
        <v xml:space="preserve"> </v>
      </c>
      <c r="Q87" s="72" t="str">
        <f>IF(ISNA(IF($C87&gt;0,(VLOOKUP($C87,[1]Engagés!$C$10:$N$509,11,FALSE))," ")),"",(IF($C87&gt;0,(VLOOKUP($C87,[1]Engagés!$C$10:$N$509,11,FALSE))," ")))</f>
        <v xml:space="preserve"> </v>
      </c>
      <c r="R87" s="74" t="str">
        <f t="shared" si="53"/>
        <v/>
      </c>
      <c r="S87" s="75" t="str">
        <f>IF(COUNTIF($K$8:$K87,$K87)&lt;2,$K87," ")</f>
        <v xml:space="preserve"> </v>
      </c>
      <c r="T87" s="75">
        <f t="shared" si="38"/>
        <v>80</v>
      </c>
      <c r="U87" s="76" t="str">
        <f t="shared" si="39"/>
        <v/>
      </c>
      <c r="V87" s="75" t="str">
        <f>IF(COUNTIF($K$8:$K87,$K87)&lt;3,$K87," ")</f>
        <v xml:space="preserve"> </v>
      </c>
      <c r="W87" s="75">
        <f t="shared" si="55"/>
        <v>80</v>
      </c>
      <c r="X87" s="75" t="str">
        <f t="shared" si="40"/>
        <v/>
      </c>
      <c r="Y87" s="18" t="str">
        <f t="shared" si="56"/>
        <v/>
      </c>
      <c r="Z87" s="18">
        <f t="shared" si="57"/>
        <v>1000</v>
      </c>
      <c r="AA87" s="18">
        <f t="shared" si="41"/>
        <v>1000</v>
      </c>
      <c r="AB87" s="75" t="str">
        <f>IF(COUNTIF($K$8:$K87,S87)&lt;4,$K87," ")</f>
        <v xml:space="preserve"> </v>
      </c>
      <c r="AC87" s="75">
        <f t="shared" si="58"/>
        <v>80</v>
      </c>
      <c r="AD87" s="75" t="str">
        <f t="shared" si="42"/>
        <v/>
      </c>
      <c r="AE87" s="18" t="str">
        <f t="shared" si="59"/>
        <v/>
      </c>
      <c r="AF87" s="18" t="str">
        <f t="shared" si="60"/>
        <v/>
      </c>
      <c r="AG87" s="75" t="str">
        <f t="shared" si="61"/>
        <v/>
      </c>
      <c r="AH87" s="75" t="str">
        <f t="shared" si="43"/>
        <v/>
      </c>
      <c r="AI87" s="77" t="str">
        <f t="shared" si="44"/>
        <v xml:space="preserve"> </v>
      </c>
      <c r="AJ87" s="78">
        <f t="shared" si="45"/>
        <v>80</v>
      </c>
      <c r="AK87" s="79">
        <v>10</v>
      </c>
      <c r="AL87" s="80" t="e">
        <f>#REF!</f>
        <v>#REF!</v>
      </c>
      <c r="AM87" s="81" t="e">
        <f t="shared" si="46"/>
        <v>#REF!</v>
      </c>
      <c r="AN87" s="82" t="e">
        <f t="shared" si="47"/>
        <v>#REF!</v>
      </c>
      <c r="AO87" s="81" t="e">
        <f t="shared" si="48"/>
        <v>#REF!</v>
      </c>
      <c r="AP87" s="82" t="e">
        <f t="shared" si="49"/>
        <v>#REF!</v>
      </c>
      <c r="AQ87" s="81" t="e">
        <f t="shared" si="50"/>
        <v>#REF!</v>
      </c>
      <c r="AR87" s="82" t="e">
        <f t="shared" si="51"/>
        <v>#REF!</v>
      </c>
      <c r="AS87" s="83" t="e">
        <f t="shared" si="62"/>
        <v>#REF!</v>
      </c>
      <c r="AT87" s="84" t="e">
        <f t="shared" si="63"/>
        <v>#REF!</v>
      </c>
      <c r="AW87" s="85" t="str">
        <f t="shared" si="52"/>
        <v/>
      </c>
    </row>
    <row r="88" spans="1:49" ht="19.149999999999999" customHeight="1" x14ac:dyDescent="0.2">
      <c r="A88" s="65">
        <f t="shared" si="37"/>
        <v>81</v>
      </c>
      <c r="B88" s="87">
        <v>81</v>
      </c>
      <c r="C88" s="87"/>
      <c r="D88" s="88"/>
      <c r="E88" s="88"/>
      <c r="F88" s="88"/>
      <c r="G88" s="69" t="str">
        <f>IF(ISNA(IF($C88&gt;0,(VLOOKUP($C88,[1]Engagés!$C$10:$K$509,3,FALSE))," ")),"",(IF($C88&gt;0,(VLOOKUP($C88,[1]Engagés!$C$10:$K$509,3,FALSE))," ")))</f>
        <v xml:space="preserve"> </v>
      </c>
      <c r="H88" s="70" t="e">
        <f t="shared" si="54"/>
        <v>#VALUE!</v>
      </c>
      <c r="I88" s="71" t="str">
        <f>IF(ISNA(IF($C88&gt;0,(VLOOKUP($C88,[1]Engagés!$C$10:$K$509,6,FALSE))," ")),"",(IF($C88&gt;0,(VLOOKUP($C88,[1]Engagés!$C$10:$K$509,6,FALSE))," ")))</f>
        <v xml:space="preserve"> </v>
      </c>
      <c r="J88" s="71" t="str">
        <f>IF(ISNA(IF($C88&gt;0,(VLOOKUP($C88,[1]Engagés!$C$10:$K$509,7,FALSE))," ")),"",(IF($C88&gt;0,(VLOOKUP($C88,[1]Engagés!$C$10:$K$509,7,FALSE))," ")))</f>
        <v xml:space="preserve"> </v>
      </c>
      <c r="K88" s="71" t="str">
        <f>IF(ISNA(IF($C88&gt;0,(VLOOKUP($C88,[1]Engagés!$C$10:$K$509,8,FALSE))," ")),"",(IF($C88&gt;0,(VLOOKUP($C88,[1]Engagés!$C$10:$K$509,8,FALSE))," ")))</f>
        <v xml:space="preserve"> </v>
      </c>
      <c r="L88" s="72" t="str">
        <f>IF(ISNA(IF($C88&gt;0,(VLOOKUP($C88,[1]Engagés!$C$10:$K$509,5,FALSE))," ")),"",(IF($C88&gt;0,(VLOOKUP($C88,[1]Engagés!$C$10:$K$509,5,FALSE))," ")))</f>
        <v xml:space="preserve"> </v>
      </c>
      <c r="M88" s="72" t="str">
        <f>IF(ISNA(IF($C88&gt;0,(VLOOKUP($C88,[1]Engagés!$C$10:$K$509,4,FALSE))," ")),"",(IF($C88&gt;0,(VLOOKUP($C88,[1]Engagés!$C$10:$K$509,4,FALSE))," ")))</f>
        <v xml:space="preserve"> </v>
      </c>
      <c r="N88" s="71" t="str">
        <f>IF(ISNA(IF($C88&gt;0,(VLOOKUP($C88,[1]Engagés!$C$10:$K$509,9,FALSE))," ")),"",(IF($C88&gt;0,(VLOOKUP($C88,[1]Engagés!$C$10:$K$509,9,FALSE))," ")))</f>
        <v xml:space="preserve"> </v>
      </c>
      <c r="O88" s="72" t="str">
        <f>IF(ISNA(IF($C88&gt;0,(VLOOKUP($C88,[1]Engagés!$C$10:$N$509,10,FALSE))," ")),"",(IF($C88&gt;0,(VLOOKUP($C88,[1]Engagés!$C$10:$N$509,10,FALSE))," ")))</f>
        <v xml:space="preserve"> </v>
      </c>
      <c r="P88" s="72" t="str">
        <f>IF(ISNA(IF($C88&gt;0,(VLOOKUP($C88,[1]Engagés!$C$10:$N$509,12,FALSE))," ")),"",(IF($C88&gt;0,(VLOOKUP($C88,[1]Engagés!$C$10:$N$509,12,FALSE))," ")))</f>
        <v xml:space="preserve"> </v>
      </c>
      <c r="Q88" s="72" t="str">
        <f>IF(ISNA(IF($C88&gt;0,(VLOOKUP($C88,[1]Engagés!$C$10:$N$509,11,FALSE))," ")),"",(IF($C88&gt;0,(VLOOKUP($C88,[1]Engagés!$C$10:$N$509,11,FALSE))," ")))</f>
        <v xml:space="preserve"> </v>
      </c>
      <c r="R88" s="74" t="str">
        <f t="shared" si="53"/>
        <v/>
      </c>
      <c r="S88" s="75" t="str">
        <f>IF(COUNTIF($K$8:$K88,$K88)&lt;2,$K88," ")</f>
        <v xml:space="preserve"> </v>
      </c>
      <c r="T88" s="75">
        <f t="shared" si="38"/>
        <v>81</v>
      </c>
      <c r="U88" s="76" t="str">
        <f t="shared" si="39"/>
        <v/>
      </c>
      <c r="V88" s="75" t="str">
        <f>IF(COUNTIF($K$8:$K88,$K88)&lt;3,$K88," ")</f>
        <v xml:space="preserve"> </v>
      </c>
      <c r="W88" s="75">
        <f t="shared" si="55"/>
        <v>81</v>
      </c>
      <c r="X88" s="75" t="str">
        <f t="shared" si="40"/>
        <v/>
      </c>
      <c r="Y88" s="18" t="str">
        <f t="shared" si="56"/>
        <v/>
      </c>
      <c r="Z88" s="18">
        <f t="shared" si="57"/>
        <v>1000</v>
      </c>
      <c r="AA88" s="18">
        <f t="shared" si="41"/>
        <v>1000</v>
      </c>
      <c r="AB88" s="75" t="str">
        <f>IF(COUNTIF($K$8:$K88,S88)&lt;4,$K88," ")</f>
        <v xml:space="preserve"> </v>
      </c>
      <c r="AC88" s="75">
        <f t="shared" si="58"/>
        <v>81</v>
      </c>
      <c r="AD88" s="75" t="str">
        <f t="shared" si="42"/>
        <v/>
      </c>
      <c r="AE88" s="18" t="str">
        <f t="shared" si="59"/>
        <v/>
      </c>
      <c r="AF88" s="18" t="str">
        <f t="shared" si="60"/>
        <v/>
      </c>
      <c r="AG88" s="75" t="str">
        <f t="shared" si="61"/>
        <v/>
      </c>
      <c r="AH88" s="75" t="str">
        <f t="shared" si="43"/>
        <v/>
      </c>
      <c r="AI88" s="77" t="str">
        <f t="shared" si="44"/>
        <v xml:space="preserve"> </v>
      </c>
      <c r="AJ88" s="78">
        <f t="shared" si="45"/>
        <v>81</v>
      </c>
      <c r="AK88" s="79">
        <v>10</v>
      </c>
      <c r="AL88" s="80" t="e">
        <f>#REF!</f>
        <v>#REF!</v>
      </c>
      <c r="AM88" s="81" t="e">
        <f t="shared" si="46"/>
        <v>#REF!</v>
      </c>
      <c r="AN88" s="82" t="e">
        <f t="shared" si="47"/>
        <v>#REF!</v>
      </c>
      <c r="AO88" s="81" t="e">
        <f t="shared" si="48"/>
        <v>#REF!</v>
      </c>
      <c r="AP88" s="82" t="e">
        <f t="shared" si="49"/>
        <v>#REF!</v>
      </c>
      <c r="AQ88" s="81" t="e">
        <f t="shared" si="50"/>
        <v>#REF!</v>
      </c>
      <c r="AR88" s="82" t="e">
        <f t="shared" si="51"/>
        <v>#REF!</v>
      </c>
      <c r="AS88" s="83" t="e">
        <f t="shared" si="62"/>
        <v>#REF!</v>
      </c>
      <c r="AT88" s="84" t="e">
        <f t="shared" si="63"/>
        <v>#REF!</v>
      </c>
      <c r="AW88" s="85" t="str">
        <f t="shared" si="52"/>
        <v/>
      </c>
    </row>
    <row r="89" spans="1:49" ht="19.149999999999999" customHeight="1" x14ac:dyDescent="0.2">
      <c r="A89" s="65">
        <f t="shared" si="37"/>
        <v>82</v>
      </c>
      <c r="B89" s="87">
        <v>82</v>
      </c>
      <c r="C89" s="87"/>
      <c r="D89" s="88"/>
      <c r="E89" s="88"/>
      <c r="F89" s="88"/>
      <c r="G89" s="69" t="str">
        <f>IF(ISNA(IF($C89&gt;0,(VLOOKUP($C89,[1]Engagés!$C$10:$K$509,3,FALSE))," ")),"",(IF($C89&gt;0,(VLOOKUP($C89,[1]Engagés!$C$10:$K$509,3,FALSE))," ")))</f>
        <v xml:space="preserve"> </v>
      </c>
      <c r="H89" s="70" t="e">
        <f t="shared" si="54"/>
        <v>#VALUE!</v>
      </c>
      <c r="I89" s="71" t="str">
        <f>IF(ISNA(IF($C89&gt;0,(VLOOKUP($C89,[1]Engagés!$C$10:$K$509,6,FALSE))," ")),"",(IF($C89&gt;0,(VLOOKUP($C89,[1]Engagés!$C$10:$K$509,6,FALSE))," ")))</f>
        <v xml:space="preserve"> </v>
      </c>
      <c r="J89" s="71" t="str">
        <f>IF(ISNA(IF($C89&gt;0,(VLOOKUP($C89,[1]Engagés!$C$10:$K$509,7,FALSE))," ")),"",(IF($C89&gt;0,(VLOOKUP($C89,[1]Engagés!$C$10:$K$509,7,FALSE))," ")))</f>
        <v xml:space="preserve"> </v>
      </c>
      <c r="K89" s="71" t="str">
        <f>IF(ISNA(IF($C89&gt;0,(VLOOKUP($C89,[1]Engagés!$C$10:$K$509,8,FALSE))," ")),"",(IF($C89&gt;0,(VLOOKUP($C89,[1]Engagés!$C$10:$K$509,8,FALSE))," ")))</f>
        <v xml:space="preserve"> </v>
      </c>
      <c r="L89" s="72" t="str">
        <f>IF(ISNA(IF($C89&gt;0,(VLOOKUP($C89,[1]Engagés!$C$10:$K$509,5,FALSE))," ")),"",(IF($C89&gt;0,(VLOOKUP($C89,[1]Engagés!$C$10:$K$509,5,FALSE))," ")))</f>
        <v xml:space="preserve"> </v>
      </c>
      <c r="M89" s="72" t="str">
        <f>IF(ISNA(IF($C89&gt;0,(VLOOKUP($C89,[1]Engagés!$C$10:$K$509,4,FALSE))," ")),"",(IF($C89&gt;0,(VLOOKUP($C89,[1]Engagés!$C$10:$K$509,4,FALSE))," ")))</f>
        <v xml:space="preserve"> </v>
      </c>
      <c r="N89" s="71" t="str">
        <f>IF(ISNA(IF($C89&gt;0,(VLOOKUP($C89,[1]Engagés!$C$10:$K$509,9,FALSE))," ")),"",(IF($C89&gt;0,(VLOOKUP($C89,[1]Engagés!$C$10:$K$509,9,FALSE))," ")))</f>
        <v xml:space="preserve"> </v>
      </c>
      <c r="O89" s="72" t="str">
        <f>IF(ISNA(IF($C89&gt;0,(VLOOKUP($C89,[1]Engagés!$C$10:$N$509,10,FALSE))," ")),"",(IF($C89&gt;0,(VLOOKUP($C89,[1]Engagés!$C$10:$N$509,10,FALSE))," ")))</f>
        <v xml:space="preserve"> </v>
      </c>
      <c r="P89" s="72" t="str">
        <f>IF(ISNA(IF($C89&gt;0,(VLOOKUP($C89,[1]Engagés!$C$10:$N$509,12,FALSE))," ")),"",(IF($C89&gt;0,(VLOOKUP($C89,[1]Engagés!$C$10:$N$509,12,FALSE))," ")))</f>
        <v xml:space="preserve"> </v>
      </c>
      <c r="Q89" s="72" t="str">
        <f>IF(ISNA(IF($C89&gt;0,(VLOOKUP($C89,[1]Engagés!$C$10:$N$509,11,FALSE))," ")),"",(IF($C89&gt;0,(VLOOKUP($C89,[1]Engagés!$C$10:$N$509,11,FALSE))," ")))</f>
        <v xml:space="preserve"> </v>
      </c>
      <c r="R89" s="74" t="str">
        <f t="shared" si="53"/>
        <v/>
      </c>
      <c r="S89" s="75" t="str">
        <f>IF(COUNTIF($K$8:$K89,$K89)&lt;2,$K89," ")</f>
        <v xml:space="preserve"> </v>
      </c>
      <c r="T89" s="75">
        <f t="shared" si="38"/>
        <v>82</v>
      </c>
      <c r="U89" s="76" t="str">
        <f t="shared" si="39"/>
        <v/>
      </c>
      <c r="V89" s="75" t="str">
        <f>IF(COUNTIF($K$8:$K89,$K89)&lt;3,$K89," ")</f>
        <v xml:space="preserve"> </v>
      </c>
      <c r="W89" s="75">
        <f t="shared" si="55"/>
        <v>82</v>
      </c>
      <c r="X89" s="75" t="str">
        <f t="shared" si="40"/>
        <v/>
      </c>
      <c r="Y89" s="18" t="str">
        <f t="shared" si="56"/>
        <v/>
      </c>
      <c r="Z89" s="18">
        <f t="shared" si="57"/>
        <v>1000</v>
      </c>
      <c r="AA89" s="18">
        <f t="shared" si="41"/>
        <v>1000</v>
      </c>
      <c r="AB89" s="75" t="str">
        <f>IF(COUNTIF($K$8:$K89,S89)&lt;4,$K89," ")</f>
        <v xml:space="preserve"> </v>
      </c>
      <c r="AC89" s="75">
        <f t="shared" si="58"/>
        <v>82</v>
      </c>
      <c r="AD89" s="75" t="str">
        <f t="shared" si="42"/>
        <v/>
      </c>
      <c r="AE89" s="18" t="str">
        <f t="shared" si="59"/>
        <v/>
      </c>
      <c r="AF89" s="18" t="str">
        <f t="shared" si="60"/>
        <v/>
      </c>
      <c r="AG89" s="75" t="str">
        <f t="shared" si="61"/>
        <v/>
      </c>
      <c r="AH89" s="75" t="str">
        <f t="shared" si="43"/>
        <v/>
      </c>
      <c r="AI89" s="77" t="str">
        <f t="shared" si="44"/>
        <v xml:space="preserve"> </v>
      </c>
      <c r="AJ89" s="78">
        <f t="shared" si="45"/>
        <v>82</v>
      </c>
      <c r="AK89" s="79">
        <v>10</v>
      </c>
      <c r="AL89" s="80" t="e">
        <f>#REF!</f>
        <v>#REF!</v>
      </c>
      <c r="AM89" s="81" t="e">
        <f t="shared" si="46"/>
        <v>#REF!</v>
      </c>
      <c r="AN89" s="82" t="e">
        <f t="shared" si="47"/>
        <v>#REF!</v>
      </c>
      <c r="AO89" s="81" t="e">
        <f t="shared" si="48"/>
        <v>#REF!</v>
      </c>
      <c r="AP89" s="82" t="e">
        <f t="shared" si="49"/>
        <v>#REF!</v>
      </c>
      <c r="AQ89" s="81" t="e">
        <f t="shared" si="50"/>
        <v>#REF!</v>
      </c>
      <c r="AR89" s="82" t="e">
        <f t="shared" si="51"/>
        <v>#REF!</v>
      </c>
      <c r="AS89" s="83" t="e">
        <f t="shared" si="62"/>
        <v>#REF!</v>
      </c>
      <c r="AT89" s="84" t="e">
        <f t="shared" si="63"/>
        <v>#REF!</v>
      </c>
      <c r="AW89" s="85" t="str">
        <f t="shared" si="52"/>
        <v/>
      </c>
    </row>
    <row r="90" spans="1:49" ht="19.149999999999999" customHeight="1" x14ac:dyDescent="0.2">
      <c r="A90" s="65">
        <f t="shared" si="37"/>
        <v>83</v>
      </c>
      <c r="B90" s="87">
        <v>83</v>
      </c>
      <c r="C90" s="87"/>
      <c r="D90" s="88"/>
      <c r="E90" s="88"/>
      <c r="F90" s="88"/>
      <c r="G90" s="69" t="str">
        <f>IF(ISNA(IF($C90&gt;0,(VLOOKUP($C90,[1]Engagés!$C$10:$K$509,3,FALSE))," ")),"",(IF($C90&gt;0,(VLOOKUP($C90,[1]Engagés!$C$10:$K$509,3,FALSE))," ")))</f>
        <v xml:space="preserve"> </v>
      </c>
      <c r="H90" s="70" t="e">
        <f t="shared" si="54"/>
        <v>#VALUE!</v>
      </c>
      <c r="I90" s="71" t="str">
        <f>IF(ISNA(IF($C90&gt;0,(VLOOKUP($C90,[1]Engagés!$C$10:$K$509,6,FALSE))," ")),"",(IF($C90&gt;0,(VLOOKUP($C90,[1]Engagés!$C$10:$K$509,6,FALSE))," ")))</f>
        <v xml:space="preserve"> </v>
      </c>
      <c r="J90" s="71" t="str">
        <f>IF(ISNA(IF($C90&gt;0,(VLOOKUP($C90,[1]Engagés!$C$10:$K$509,7,FALSE))," ")),"",(IF($C90&gt;0,(VLOOKUP($C90,[1]Engagés!$C$10:$K$509,7,FALSE))," ")))</f>
        <v xml:space="preserve"> </v>
      </c>
      <c r="K90" s="71" t="str">
        <f>IF(ISNA(IF($C90&gt;0,(VLOOKUP($C90,[1]Engagés!$C$10:$K$509,8,FALSE))," ")),"",(IF($C90&gt;0,(VLOOKUP($C90,[1]Engagés!$C$10:$K$509,8,FALSE))," ")))</f>
        <v xml:space="preserve"> </v>
      </c>
      <c r="L90" s="72" t="str">
        <f>IF(ISNA(IF($C90&gt;0,(VLOOKUP($C90,[1]Engagés!$C$10:$K$509,5,FALSE))," ")),"",(IF($C90&gt;0,(VLOOKUP($C90,[1]Engagés!$C$10:$K$509,5,FALSE))," ")))</f>
        <v xml:space="preserve"> </v>
      </c>
      <c r="M90" s="72" t="str">
        <f>IF(ISNA(IF($C90&gt;0,(VLOOKUP($C90,[1]Engagés!$C$10:$K$509,4,FALSE))," ")),"",(IF($C90&gt;0,(VLOOKUP($C90,[1]Engagés!$C$10:$K$509,4,FALSE))," ")))</f>
        <v xml:space="preserve"> </v>
      </c>
      <c r="N90" s="71" t="str">
        <f>IF(ISNA(IF($C90&gt;0,(VLOOKUP($C90,[1]Engagés!$C$10:$K$509,9,FALSE))," ")),"",(IF($C90&gt;0,(VLOOKUP($C90,[1]Engagés!$C$10:$K$509,9,FALSE))," ")))</f>
        <v xml:space="preserve"> </v>
      </c>
      <c r="O90" s="72" t="str">
        <f>IF(ISNA(IF($C90&gt;0,(VLOOKUP($C90,[1]Engagés!$C$10:$N$509,10,FALSE))," ")),"",(IF($C90&gt;0,(VLOOKUP($C90,[1]Engagés!$C$10:$N$509,10,FALSE))," ")))</f>
        <v xml:space="preserve"> </v>
      </c>
      <c r="P90" s="72" t="str">
        <f>IF(ISNA(IF($C90&gt;0,(VLOOKUP($C90,[1]Engagés!$C$10:$N$509,12,FALSE))," ")),"",(IF($C90&gt;0,(VLOOKUP($C90,[1]Engagés!$C$10:$N$509,12,FALSE))," ")))</f>
        <v xml:space="preserve"> </v>
      </c>
      <c r="Q90" s="72" t="str">
        <f>IF(ISNA(IF($C90&gt;0,(VLOOKUP($C90,[1]Engagés!$C$10:$N$509,11,FALSE))," ")),"",(IF($C90&gt;0,(VLOOKUP($C90,[1]Engagés!$C$10:$N$509,11,FALSE))," ")))</f>
        <v xml:space="preserve"> </v>
      </c>
      <c r="R90" s="74" t="str">
        <f t="shared" si="53"/>
        <v/>
      </c>
      <c r="S90" s="75" t="str">
        <f>IF(COUNTIF($K$8:$K90,$K90)&lt;2,$K90," ")</f>
        <v xml:space="preserve"> </v>
      </c>
      <c r="T90" s="75">
        <f t="shared" si="38"/>
        <v>83</v>
      </c>
      <c r="U90" s="76" t="str">
        <f t="shared" si="39"/>
        <v/>
      </c>
      <c r="V90" s="75" t="str">
        <f>IF(COUNTIF($K$8:$K90,$K90)&lt;3,$K90," ")</f>
        <v xml:space="preserve"> </v>
      </c>
      <c r="W90" s="75">
        <f t="shared" si="55"/>
        <v>83</v>
      </c>
      <c r="X90" s="75" t="str">
        <f t="shared" si="40"/>
        <v/>
      </c>
      <c r="Y90" s="18" t="str">
        <f t="shared" si="56"/>
        <v/>
      </c>
      <c r="Z90" s="18">
        <f t="shared" si="57"/>
        <v>1000</v>
      </c>
      <c r="AA90" s="18">
        <f t="shared" si="41"/>
        <v>1000</v>
      </c>
      <c r="AB90" s="75" t="str">
        <f>IF(COUNTIF($K$8:$K90,S90)&lt;4,$K90," ")</f>
        <v xml:space="preserve"> </v>
      </c>
      <c r="AC90" s="75">
        <f t="shared" si="58"/>
        <v>83</v>
      </c>
      <c r="AD90" s="75" t="str">
        <f t="shared" si="42"/>
        <v/>
      </c>
      <c r="AE90" s="18" t="str">
        <f t="shared" si="59"/>
        <v/>
      </c>
      <c r="AF90" s="18" t="str">
        <f t="shared" si="60"/>
        <v/>
      </c>
      <c r="AG90" s="75" t="str">
        <f t="shared" si="61"/>
        <v/>
      </c>
      <c r="AH90" s="75" t="str">
        <f t="shared" si="43"/>
        <v/>
      </c>
      <c r="AI90" s="77" t="str">
        <f t="shared" si="44"/>
        <v xml:space="preserve"> </v>
      </c>
      <c r="AJ90" s="78">
        <f t="shared" si="45"/>
        <v>83</v>
      </c>
      <c r="AK90" s="79">
        <v>10</v>
      </c>
      <c r="AL90" s="80" t="e">
        <f>#REF!</f>
        <v>#REF!</v>
      </c>
      <c r="AM90" s="81" t="e">
        <f t="shared" si="46"/>
        <v>#REF!</v>
      </c>
      <c r="AN90" s="82" t="e">
        <f t="shared" si="47"/>
        <v>#REF!</v>
      </c>
      <c r="AO90" s="81" t="e">
        <f t="shared" si="48"/>
        <v>#REF!</v>
      </c>
      <c r="AP90" s="82" t="e">
        <f t="shared" si="49"/>
        <v>#REF!</v>
      </c>
      <c r="AQ90" s="81" t="e">
        <f t="shared" si="50"/>
        <v>#REF!</v>
      </c>
      <c r="AR90" s="82" t="e">
        <f t="shared" si="51"/>
        <v>#REF!</v>
      </c>
      <c r="AS90" s="83" t="e">
        <f t="shared" si="62"/>
        <v>#REF!</v>
      </c>
      <c r="AT90" s="84" t="e">
        <f t="shared" si="63"/>
        <v>#REF!</v>
      </c>
      <c r="AW90" s="85" t="str">
        <f t="shared" si="52"/>
        <v/>
      </c>
    </row>
    <row r="91" spans="1:49" ht="19.149999999999999" customHeight="1" x14ac:dyDescent="0.2">
      <c r="A91" s="65">
        <f t="shared" si="37"/>
        <v>84</v>
      </c>
      <c r="B91" s="87">
        <v>84</v>
      </c>
      <c r="C91" s="87"/>
      <c r="D91" s="88"/>
      <c r="E91" s="88"/>
      <c r="F91" s="88"/>
      <c r="G91" s="69" t="str">
        <f>IF(ISNA(IF($C91&gt;0,(VLOOKUP($C91,[1]Engagés!$C$10:$K$509,3,FALSE))," ")),"",(IF($C91&gt;0,(VLOOKUP($C91,[1]Engagés!$C$10:$K$509,3,FALSE))," ")))</f>
        <v xml:space="preserve"> </v>
      </c>
      <c r="H91" s="70" t="e">
        <f t="shared" si="54"/>
        <v>#VALUE!</v>
      </c>
      <c r="I91" s="71" t="str">
        <f>IF(ISNA(IF($C91&gt;0,(VLOOKUP($C91,[1]Engagés!$C$10:$K$509,6,FALSE))," ")),"",(IF($C91&gt;0,(VLOOKUP($C91,[1]Engagés!$C$10:$K$509,6,FALSE))," ")))</f>
        <v xml:space="preserve"> </v>
      </c>
      <c r="J91" s="71" t="str">
        <f>IF(ISNA(IF($C91&gt;0,(VLOOKUP($C91,[1]Engagés!$C$10:$K$509,7,FALSE))," ")),"",(IF($C91&gt;0,(VLOOKUP($C91,[1]Engagés!$C$10:$K$509,7,FALSE))," ")))</f>
        <v xml:space="preserve"> </v>
      </c>
      <c r="K91" s="71" t="str">
        <f>IF(ISNA(IF($C91&gt;0,(VLOOKUP($C91,[1]Engagés!$C$10:$K$509,8,FALSE))," ")),"",(IF($C91&gt;0,(VLOOKUP($C91,[1]Engagés!$C$10:$K$509,8,FALSE))," ")))</f>
        <v xml:space="preserve"> </v>
      </c>
      <c r="L91" s="72" t="str">
        <f>IF(ISNA(IF($C91&gt;0,(VLOOKUP($C91,[1]Engagés!$C$10:$K$509,5,FALSE))," ")),"",(IF($C91&gt;0,(VLOOKUP($C91,[1]Engagés!$C$10:$K$509,5,FALSE))," ")))</f>
        <v xml:space="preserve"> </v>
      </c>
      <c r="M91" s="72" t="str">
        <f>IF(ISNA(IF($C91&gt;0,(VLOOKUP($C91,[1]Engagés!$C$10:$K$509,4,FALSE))," ")),"",(IF($C91&gt;0,(VLOOKUP($C91,[1]Engagés!$C$10:$K$509,4,FALSE))," ")))</f>
        <v xml:space="preserve"> </v>
      </c>
      <c r="N91" s="71" t="str">
        <f>IF(ISNA(IF($C91&gt;0,(VLOOKUP($C91,[1]Engagés!$C$10:$K$509,9,FALSE))," ")),"",(IF($C91&gt;0,(VLOOKUP($C91,[1]Engagés!$C$10:$K$509,9,FALSE))," ")))</f>
        <v xml:space="preserve"> </v>
      </c>
      <c r="O91" s="72" t="str">
        <f>IF(ISNA(IF($C91&gt;0,(VLOOKUP($C91,[1]Engagés!$C$10:$N$509,10,FALSE))," ")),"",(IF($C91&gt;0,(VLOOKUP($C91,[1]Engagés!$C$10:$N$509,10,FALSE))," ")))</f>
        <v xml:space="preserve"> </v>
      </c>
      <c r="P91" s="72" t="str">
        <f>IF(ISNA(IF($C91&gt;0,(VLOOKUP($C91,[1]Engagés!$C$10:$N$509,12,FALSE))," ")),"",(IF($C91&gt;0,(VLOOKUP($C91,[1]Engagés!$C$10:$N$509,12,FALSE))," ")))</f>
        <v xml:space="preserve"> </v>
      </c>
      <c r="Q91" s="72" t="str">
        <f>IF(ISNA(IF($C91&gt;0,(VLOOKUP($C91,[1]Engagés!$C$10:$N$509,11,FALSE))," ")),"",(IF($C91&gt;0,(VLOOKUP($C91,[1]Engagés!$C$10:$N$509,11,FALSE))," ")))</f>
        <v xml:space="preserve"> </v>
      </c>
      <c r="R91" s="74" t="str">
        <f t="shared" si="53"/>
        <v/>
      </c>
      <c r="S91" s="75" t="str">
        <f>IF(COUNTIF($K$8:$K91,$K91)&lt;2,$K91," ")</f>
        <v xml:space="preserve"> </v>
      </c>
      <c r="T91" s="75">
        <f t="shared" si="38"/>
        <v>84</v>
      </c>
      <c r="U91" s="76" t="str">
        <f t="shared" si="39"/>
        <v/>
      </c>
      <c r="V91" s="75" t="str">
        <f>IF(COUNTIF($K$8:$K91,$K91)&lt;3,$K91," ")</f>
        <v xml:space="preserve"> </v>
      </c>
      <c r="W91" s="75">
        <f t="shared" si="55"/>
        <v>84</v>
      </c>
      <c r="X91" s="75" t="str">
        <f t="shared" si="40"/>
        <v/>
      </c>
      <c r="Y91" s="18" t="str">
        <f t="shared" si="56"/>
        <v/>
      </c>
      <c r="Z91" s="18">
        <f t="shared" si="57"/>
        <v>1000</v>
      </c>
      <c r="AA91" s="18">
        <f t="shared" si="41"/>
        <v>1000</v>
      </c>
      <c r="AB91" s="75" t="str">
        <f>IF(COUNTIF($K$8:$K91,S91)&lt;4,$K91," ")</f>
        <v xml:space="preserve"> </v>
      </c>
      <c r="AC91" s="75">
        <f t="shared" si="58"/>
        <v>84</v>
      </c>
      <c r="AD91" s="75" t="str">
        <f t="shared" si="42"/>
        <v/>
      </c>
      <c r="AE91" s="18" t="str">
        <f t="shared" si="59"/>
        <v/>
      </c>
      <c r="AF91" s="18" t="str">
        <f t="shared" si="60"/>
        <v/>
      </c>
      <c r="AG91" s="75" t="str">
        <f t="shared" si="61"/>
        <v/>
      </c>
      <c r="AH91" s="75" t="str">
        <f t="shared" si="43"/>
        <v/>
      </c>
      <c r="AI91" s="77" t="str">
        <f t="shared" si="44"/>
        <v xml:space="preserve"> </v>
      </c>
      <c r="AJ91" s="78">
        <f t="shared" si="45"/>
        <v>84</v>
      </c>
      <c r="AK91" s="79">
        <v>10</v>
      </c>
      <c r="AL91" s="80" t="e">
        <f>#REF!</f>
        <v>#REF!</v>
      </c>
      <c r="AM91" s="81" t="e">
        <f t="shared" si="46"/>
        <v>#REF!</v>
      </c>
      <c r="AN91" s="82" t="e">
        <f t="shared" si="47"/>
        <v>#REF!</v>
      </c>
      <c r="AO91" s="81" t="e">
        <f t="shared" si="48"/>
        <v>#REF!</v>
      </c>
      <c r="AP91" s="82" t="e">
        <f t="shared" si="49"/>
        <v>#REF!</v>
      </c>
      <c r="AQ91" s="81" t="e">
        <f t="shared" si="50"/>
        <v>#REF!</v>
      </c>
      <c r="AR91" s="82" t="e">
        <f t="shared" si="51"/>
        <v>#REF!</v>
      </c>
      <c r="AS91" s="83" t="e">
        <f t="shared" si="62"/>
        <v>#REF!</v>
      </c>
      <c r="AT91" s="84" t="e">
        <f t="shared" si="63"/>
        <v>#REF!</v>
      </c>
      <c r="AW91" s="85" t="str">
        <f t="shared" si="52"/>
        <v/>
      </c>
    </row>
    <row r="92" spans="1:49" ht="19.149999999999999" customHeight="1" x14ac:dyDescent="0.2">
      <c r="A92" s="65">
        <f t="shared" si="37"/>
        <v>85</v>
      </c>
      <c r="B92" s="87">
        <v>85</v>
      </c>
      <c r="C92" s="87"/>
      <c r="D92" s="88"/>
      <c r="E92" s="88"/>
      <c r="F92" s="88"/>
      <c r="G92" s="69" t="str">
        <f>IF(ISNA(IF($C92&gt;0,(VLOOKUP($C92,[1]Engagés!$C$10:$K$509,3,FALSE))," ")),"",(IF($C92&gt;0,(VLOOKUP($C92,[1]Engagés!$C$10:$K$509,3,FALSE))," ")))</f>
        <v xml:space="preserve"> </v>
      </c>
      <c r="H92" s="70" t="e">
        <f t="shared" si="54"/>
        <v>#VALUE!</v>
      </c>
      <c r="I92" s="71" t="str">
        <f>IF(ISNA(IF($C92&gt;0,(VLOOKUP($C92,[1]Engagés!$C$10:$K$509,6,FALSE))," ")),"",(IF($C92&gt;0,(VLOOKUP($C92,[1]Engagés!$C$10:$K$509,6,FALSE))," ")))</f>
        <v xml:space="preserve"> </v>
      </c>
      <c r="J92" s="71" t="str">
        <f>IF(ISNA(IF($C92&gt;0,(VLOOKUP($C92,[1]Engagés!$C$10:$K$509,7,FALSE))," ")),"",(IF($C92&gt;0,(VLOOKUP($C92,[1]Engagés!$C$10:$K$509,7,FALSE))," ")))</f>
        <v xml:space="preserve"> </v>
      </c>
      <c r="K92" s="71" t="str">
        <f>IF(ISNA(IF($C92&gt;0,(VLOOKUP($C92,[1]Engagés!$C$10:$K$509,8,FALSE))," ")),"",(IF($C92&gt;0,(VLOOKUP($C92,[1]Engagés!$C$10:$K$509,8,FALSE))," ")))</f>
        <v xml:space="preserve"> </v>
      </c>
      <c r="L92" s="72" t="str">
        <f>IF(ISNA(IF($C92&gt;0,(VLOOKUP($C92,[1]Engagés!$C$10:$K$509,5,FALSE))," ")),"",(IF($C92&gt;0,(VLOOKUP($C92,[1]Engagés!$C$10:$K$509,5,FALSE))," ")))</f>
        <v xml:space="preserve"> </v>
      </c>
      <c r="M92" s="72" t="str">
        <f>IF(ISNA(IF($C92&gt;0,(VLOOKUP($C92,[1]Engagés!$C$10:$K$509,4,FALSE))," ")),"",(IF($C92&gt;0,(VLOOKUP($C92,[1]Engagés!$C$10:$K$509,4,FALSE))," ")))</f>
        <v xml:space="preserve"> </v>
      </c>
      <c r="N92" s="71" t="str">
        <f>IF(ISNA(IF($C92&gt;0,(VLOOKUP($C92,[1]Engagés!$C$10:$K$509,9,FALSE))," ")),"",(IF($C92&gt;0,(VLOOKUP($C92,[1]Engagés!$C$10:$K$509,9,FALSE))," ")))</f>
        <v xml:space="preserve"> </v>
      </c>
      <c r="O92" s="72" t="str">
        <f>IF(ISNA(IF($C92&gt;0,(VLOOKUP($C92,[1]Engagés!$C$10:$N$509,10,FALSE))," ")),"",(IF($C92&gt;0,(VLOOKUP($C92,[1]Engagés!$C$10:$N$509,10,FALSE))," ")))</f>
        <v xml:space="preserve"> </v>
      </c>
      <c r="P92" s="72" t="str">
        <f>IF(ISNA(IF($C92&gt;0,(VLOOKUP($C92,[1]Engagés!$C$10:$N$509,12,FALSE))," ")),"",(IF($C92&gt;0,(VLOOKUP($C92,[1]Engagés!$C$10:$N$509,12,FALSE))," ")))</f>
        <v xml:space="preserve"> </v>
      </c>
      <c r="Q92" s="72" t="str">
        <f>IF(ISNA(IF($C92&gt;0,(VLOOKUP($C92,[1]Engagés!$C$10:$N$509,11,FALSE))," ")),"",(IF($C92&gt;0,(VLOOKUP($C92,[1]Engagés!$C$10:$N$509,11,FALSE))," ")))</f>
        <v xml:space="preserve"> </v>
      </c>
      <c r="R92" s="74" t="str">
        <f t="shared" si="53"/>
        <v/>
      </c>
      <c r="S92" s="75" t="str">
        <f>IF(COUNTIF($K$8:$K92,$K92)&lt;2,$K92," ")</f>
        <v xml:space="preserve"> </v>
      </c>
      <c r="T92" s="75">
        <f t="shared" si="38"/>
        <v>85</v>
      </c>
      <c r="U92" s="76" t="str">
        <f t="shared" si="39"/>
        <v/>
      </c>
      <c r="V92" s="75" t="str">
        <f>IF(COUNTIF($K$8:$K92,$K92)&lt;3,$K92," ")</f>
        <v xml:space="preserve"> </v>
      </c>
      <c r="W92" s="75">
        <f t="shared" si="55"/>
        <v>85</v>
      </c>
      <c r="X92" s="75" t="str">
        <f t="shared" si="40"/>
        <v/>
      </c>
      <c r="Y92" s="18" t="str">
        <f t="shared" si="56"/>
        <v/>
      </c>
      <c r="Z92" s="18">
        <f t="shared" si="57"/>
        <v>1000</v>
      </c>
      <c r="AA92" s="18">
        <f t="shared" si="41"/>
        <v>1000</v>
      </c>
      <c r="AB92" s="75" t="str">
        <f>IF(COUNTIF($K$8:$K92,S92)&lt;4,$K92," ")</f>
        <v xml:space="preserve"> </v>
      </c>
      <c r="AC92" s="75">
        <f t="shared" si="58"/>
        <v>85</v>
      </c>
      <c r="AD92" s="75" t="str">
        <f t="shared" si="42"/>
        <v/>
      </c>
      <c r="AE92" s="18" t="str">
        <f t="shared" si="59"/>
        <v/>
      </c>
      <c r="AF92" s="18" t="str">
        <f t="shared" si="60"/>
        <v/>
      </c>
      <c r="AG92" s="75" t="str">
        <f t="shared" si="61"/>
        <v/>
      </c>
      <c r="AH92" s="75" t="str">
        <f t="shared" si="43"/>
        <v/>
      </c>
      <c r="AI92" s="77" t="str">
        <f t="shared" si="44"/>
        <v xml:space="preserve"> </v>
      </c>
      <c r="AJ92" s="78">
        <f t="shared" si="45"/>
        <v>85</v>
      </c>
      <c r="AK92" s="79">
        <v>10</v>
      </c>
      <c r="AL92" s="80" t="e">
        <f>#REF!</f>
        <v>#REF!</v>
      </c>
      <c r="AM92" s="81" t="e">
        <f t="shared" si="46"/>
        <v>#REF!</v>
      </c>
      <c r="AN92" s="82" t="e">
        <f t="shared" si="47"/>
        <v>#REF!</v>
      </c>
      <c r="AO92" s="81" t="e">
        <f t="shared" si="48"/>
        <v>#REF!</v>
      </c>
      <c r="AP92" s="82" t="e">
        <f t="shared" si="49"/>
        <v>#REF!</v>
      </c>
      <c r="AQ92" s="81" t="e">
        <f t="shared" si="50"/>
        <v>#REF!</v>
      </c>
      <c r="AR92" s="82" t="e">
        <f t="shared" si="51"/>
        <v>#REF!</v>
      </c>
      <c r="AS92" s="83" t="e">
        <f t="shared" si="62"/>
        <v>#REF!</v>
      </c>
      <c r="AT92" s="84" t="e">
        <f t="shared" si="63"/>
        <v>#REF!</v>
      </c>
      <c r="AW92" s="85" t="str">
        <f t="shared" si="52"/>
        <v/>
      </c>
    </row>
    <row r="93" spans="1:49" ht="19.149999999999999" customHeight="1" x14ac:dyDescent="0.2">
      <c r="A93" s="65">
        <f t="shared" si="37"/>
        <v>86</v>
      </c>
      <c r="B93" s="87">
        <v>86</v>
      </c>
      <c r="C93" s="87"/>
      <c r="D93" s="88"/>
      <c r="E93" s="88"/>
      <c r="F93" s="88"/>
      <c r="G93" s="69" t="str">
        <f>IF(ISNA(IF($C93&gt;0,(VLOOKUP($C93,[1]Engagés!$C$10:$K$509,3,FALSE))," ")),"",(IF($C93&gt;0,(VLOOKUP($C93,[1]Engagés!$C$10:$K$509,3,FALSE))," ")))</f>
        <v xml:space="preserve"> </v>
      </c>
      <c r="H93" s="70" t="e">
        <f t="shared" si="54"/>
        <v>#VALUE!</v>
      </c>
      <c r="I93" s="71" t="str">
        <f>IF(ISNA(IF($C93&gt;0,(VLOOKUP($C93,[1]Engagés!$C$10:$K$509,6,FALSE))," ")),"",(IF($C93&gt;0,(VLOOKUP($C93,[1]Engagés!$C$10:$K$509,6,FALSE))," ")))</f>
        <v xml:space="preserve"> </v>
      </c>
      <c r="J93" s="71" t="str">
        <f>IF(ISNA(IF($C93&gt;0,(VLOOKUP($C93,[1]Engagés!$C$10:$K$509,7,FALSE))," ")),"",(IF($C93&gt;0,(VLOOKUP($C93,[1]Engagés!$C$10:$K$509,7,FALSE))," ")))</f>
        <v xml:space="preserve"> </v>
      </c>
      <c r="K93" s="71" t="str">
        <f>IF(ISNA(IF($C93&gt;0,(VLOOKUP($C93,[1]Engagés!$C$10:$K$509,8,FALSE))," ")),"",(IF($C93&gt;0,(VLOOKUP($C93,[1]Engagés!$C$10:$K$509,8,FALSE))," ")))</f>
        <v xml:space="preserve"> </v>
      </c>
      <c r="L93" s="72" t="str">
        <f>IF(ISNA(IF($C93&gt;0,(VLOOKUP($C93,[1]Engagés!$C$10:$K$509,5,FALSE))," ")),"",(IF($C93&gt;0,(VLOOKUP($C93,[1]Engagés!$C$10:$K$509,5,FALSE))," ")))</f>
        <v xml:space="preserve"> </v>
      </c>
      <c r="M93" s="72" t="str">
        <f>IF(ISNA(IF($C93&gt;0,(VLOOKUP($C93,[1]Engagés!$C$10:$K$509,4,FALSE))," ")),"",(IF($C93&gt;0,(VLOOKUP($C93,[1]Engagés!$C$10:$K$509,4,FALSE))," ")))</f>
        <v xml:space="preserve"> </v>
      </c>
      <c r="N93" s="71" t="str">
        <f>IF(ISNA(IF($C93&gt;0,(VLOOKUP($C93,[1]Engagés!$C$10:$K$509,9,FALSE))," ")),"",(IF($C93&gt;0,(VLOOKUP($C93,[1]Engagés!$C$10:$K$509,9,FALSE))," ")))</f>
        <v xml:space="preserve"> </v>
      </c>
      <c r="O93" s="72" t="str">
        <f>IF(ISNA(IF($C93&gt;0,(VLOOKUP($C93,[1]Engagés!$C$10:$N$509,10,FALSE))," ")),"",(IF($C93&gt;0,(VLOOKUP($C93,[1]Engagés!$C$10:$N$509,10,FALSE))," ")))</f>
        <v xml:space="preserve"> </v>
      </c>
      <c r="P93" s="72" t="str">
        <f>IF(ISNA(IF($C93&gt;0,(VLOOKUP($C93,[1]Engagés!$C$10:$N$509,12,FALSE))," ")),"",(IF($C93&gt;0,(VLOOKUP($C93,[1]Engagés!$C$10:$N$509,12,FALSE))," ")))</f>
        <v xml:space="preserve"> </v>
      </c>
      <c r="Q93" s="72" t="str">
        <f>IF(ISNA(IF($C93&gt;0,(VLOOKUP($C93,[1]Engagés!$C$10:$N$509,11,FALSE))," ")),"",(IF($C93&gt;0,(VLOOKUP($C93,[1]Engagés!$C$10:$N$509,11,FALSE))," ")))</f>
        <v xml:space="preserve"> </v>
      </c>
      <c r="R93" s="74" t="str">
        <f t="shared" si="53"/>
        <v/>
      </c>
      <c r="S93" s="75" t="str">
        <f>IF(COUNTIF($K$8:$K93,$K93)&lt;2,$K93," ")</f>
        <v xml:space="preserve"> </v>
      </c>
      <c r="T93" s="75">
        <f t="shared" si="38"/>
        <v>86</v>
      </c>
      <c r="U93" s="76" t="str">
        <f t="shared" si="39"/>
        <v/>
      </c>
      <c r="V93" s="75" t="str">
        <f>IF(COUNTIF($K$8:$K93,$K93)&lt;3,$K93," ")</f>
        <v xml:space="preserve"> </v>
      </c>
      <c r="W93" s="75">
        <f t="shared" si="55"/>
        <v>86</v>
      </c>
      <c r="X93" s="75" t="str">
        <f t="shared" si="40"/>
        <v/>
      </c>
      <c r="Y93" s="18" t="str">
        <f t="shared" si="56"/>
        <v/>
      </c>
      <c r="Z93" s="18">
        <f t="shared" si="57"/>
        <v>1000</v>
      </c>
      <c r="AA93" s="18">
        <f t="shared" si="41"/>
        <v>1000</v>
      </c>
      <c r="AB93" s="75" t="str">
        <f>IF(COUNTIF($K$8:$K93,S93)&lt;4,$K93," ")</f>
        <v xml:space="preserve"> </v>
      </c>
      <c r="AC93" s="75">
        <f t="shared" si="58"/>
        <v>86</v>
      </c>
      <c r="AD93" s="75" t="str">
        <f t="shared" si="42"/>
        <v/>
      </c>
      <c r="AE93" s="18" t="str">
        <f t="shared" si="59"/>
        <v/>
      </c>
      <c r="AF93" s="18" t="str">
        <f t="shared" si="60"/>
        <v/>
      </c>
      <c r="AG93" s="75" t="str">
        <f t="shared" si="61"/>
        <v/>
      </c>
      <c r="AH93" s="75" t="str">
        <f t="shared" si="43"/>
        <v/>
      </c>
      <c r="AI93" s="77" t="str">
        <f t="shared" si="44"/>
        <v xml:space="preserve"> </v>
      </c>
      <c r="AJ93" s="78">
        <f t="shared" si="45"/>
        <v>86</v>
      </c>
      <c r="AK93" s="79">
        <v>10</v>
      </c>
      <c r="AL93" s="80" t="e">
        <f>#REF!</f>
        <v>#REF!</v>
      </c>
      <c r="AM93" s="81" t="e">
        <f t="shared" si="46"/>
        <v>#REF!</v>
      </c>
      <c r="AN93" s="82" t="e">
        <f t="shared" si="47"/>
        <v>#REF!</v>
      </c>
      <c r="AO93" s="81" t="e">
        <f t="shared" si="48"/>
        <v>#REF!</v>
      </c>
      <c r="AP93" s="82" t="e">
        <f t="shared" si="49"/>
        <v>#REF!</v>
      </c>
      <c r="AQ93" s="81" t="e">
        <f t="shared" si="50"/>
        <v>#REF!</v>
      </c>
      <c r="AR93" s="82" t="e">
        <f t="shared" si="51"/>
        <v>#REF!</v>
      </c>
      <c r="AS93" s="83" t="e">
        <f t="shared" si="62"/>
        <v>#REF!</v>
      </c>
      <c r="AT93" s="84" t="e">
        <f t="shared" si="63"/>
        <v>#REF!</v>
      </c>
      <c r="AW93" s="85" t="str">
        <f t="shared" si="52"/>
        <v/>
      </c>
    </row>
    <row r="94" spans="1:49" ht="19.149999999999999" customHeight="1" x14ac:dyDescent="0.2">
      <c r="A94" s="65">
        <f t="shared" si="37"/>
        <v>87</v>
      </c>
      <c r="B94" s="87">
        <v>87</v>
      </c>
      <c r="C94" s="87"/>
      <c r="D94" s="88"/>
      <c r="E94" s="88"/>
      <c r="F94" s="88"/>
      <c r="G94" s="69" t="str">
        <f>IF(ISNA(IF($C94&gt;0,(VLOOKUP($C94,[1]Engagés!$C$10:$K$509,3,FALSE))," ")),"",(IF($C94&gt;0,(VLOOKUP($C94,[1]Engagés!$C$10:$K$509,3,FALSE))," ")))</f>
        <v xml:space="preserve"> </v>
      </c>
      <c r="H94" s="70" t="e">
        <f t="shared" si="54"/>
        <v>#VALUE!</v>
      </c>
      <c r="I94" s="71" t="str">
        <f>IF(ISNA(IF($C94&gt;0,(VLOOKUP($C94,[1]Engagés!$C$10:$K$509,6,FALSE))," ")),"",(IF($C94&gt;0,(VLOOKUP($C94,[1]Engagés!$C$10:$K$509,6,FALSE))," ")))</f>
        <v xml:space="preserve"> </v>
      </c>
      <c r="J94" s="71" t="str">
        <f>IF(ISNA(IF($C94&gt;0,(VLOOKUP($C94,[1]Engagés!$C$10:$K$509,7,FALSE))," ")),"",(IF($C94&gt;0,(VLOOKUP($C94,[1]Engagés!$C$10:$K$509,7,FALSE))," ")))</f>
        <v xml:space="preserve"> </v>
      </c>
      <c r="K94" s="71" t="str">
        <f>IF(ISNA(IF($C94&gt;0,(VLOOKUP($C94,[1]Engagés!$C$10:$K$509,8,FALSE))," ")),"",(IF($C94&gt;0,(VLOOKUP($C94,[1]Engagés!$C$10:$K$509,8,FALSE))," ")))</f>
        <v xml:space="preserve"> </v>
      </c>
      <c r="L94" s="72" t="str">
        <f>IF(ISNA(IF($C94&gt;0,(VLOOKUP($C94,[1]Engagés!$C$10:$K$509,5,FALSE))," ")),"",(IF($C94&gt;0,(VLOOKUP($C94,[1]Engagés!$C$10:$K$509,5,FALSE))," ")))</f>
        <v xml:space="preserve"> </v>
      </c>
      <c r="M94" s="72" t="str">
        <f>IF(ISNA(IF($C94&gt;0,(VLOOKUP($C94,[1]Engagés!$C$10:$K$509,4,FALSE))," ")),"",(IF($C94&gt;0,(VLOOKUP($C94,[1]Engagés!$C$10:$K$509,4,FALSE))," ")))</f>
        <v xml:space="preserve"> </v>
      </c>
      <c r="N94" s="71" t="str">
        <f>IF(ISNA(IF($C94&gt;0,(VLOOKUP($C94,[1]Engagés!$C$10:$K$509,9,FALSE))," ")),"",(IF($C94&gt;0,(VLOOKUP($C94,[1]Engagés!$C$10:$K$509,9,FALSE))," ")))</f>
        <v xml:space="preserve"> </v>
      </c>
      <c r="O94" s="72" t="str">
        <f>IF(ISNA(IF($C94&gt;0,(VLOOKUP($C94,[1]Engagés!$C$10:$N$509,10,FALSE))," ")),"",(IF($C94&gt;0,(VLOOKUP($C94,[1]Engagés!$C$10:$N$509,10,FALSE))," ")))</f>
        <v xml:space="preserve"> </v>
      </c>
      <c r="P94" s="72" t="str">
        <f>IF(ISNA(IF($C94&gt;0,(VLOOKUP($C94,[1]Engagés!$C$10:$N$509,12,FALSE))," ")),"",(IF($C94&gt;0,(VLOOKUP($C94,[1]Engagés!$C$10:$N$509,12,FALSE))," ")))</f>
        <v xml:space="preserve"> </v>
      </c>
      <c r="Q94" s="72" t="str">
        <f>IF(ISNA(IF($C94&gt;0,(VLOOKUP($C94,[1]Engagés!$C$10:$N$509,11,FALSE))," ")),"",(IF($C94&gt;0,(VLOOKUP($C94,[1]Engagés!$C$10:$N$509,11,FALSE))," ")))</f>
        <v xml:space="preserve"> </v>
      </c>
      <c r="R94" s="74" t="str">
        <f t="shared" si="53"/>
        <v/>
      </c>
      <c r="S94" s="75" t="str">
        <f>IF(COUNTIF($K$8:$K94,$K94)&lt;2,$K94," ")</f>
        <v xml:space="preserve"> </v>
      </c>
      <c r="T94" s="75">
        <f t="shared" si="38"/>
        <v>87</v>
      </c>
      <c r="U94" s="76" t="str">
        <f t="shared" si="39"/>
        <v/>
      </c>
      <c r="V94" s="75" t="str">
        <f>IF(COUNTIF($K$8:$K94,$K94)&lt;3,$K94," ")</f>
        <v xml:space="preserve"> </v>
      </c>
      <c r="W94" s="75">
        <f t="shared" si="55"/>
        <v>87</v>
      </c>
      <c r="X94" s="75" t="str">
        <f t="shared" si="40"/>
        <v/>
      </c>
      <c r="Y94" s="18" t="str">
        <f t="shared" si="56"/>
        <v/>
      </c>
      <c r="Z94" s="18">
        <f t="shared" si="57"/>
        <v>1000</v>
      </c>
      <c r="AA94" s="18">
        <f t="shared" si="41"/>
        <v>1000</v>
      </c>
      <c r="AB94" s="75" t="str">
        <f>IF(COUNTIF($K$8:$K94,S94)&lt;4,$K94," ")</f>
        <v xml:space="preserve"> </v>
      </c>
      <c r="AC94" s="75">
        <f t="shared" si="58"/>
        <v>87</v>
      </c>
      <c r="AD94" s="75" t="str">
        <f t="shared" si="42"/>
        <v/>
      </c>
      <c r="AE94" s="18" t="str">
        <f t="shared" si="59"/>
        <v/>
      </c>
      <c r="AF94" s="18" t="str">
        <f t="shared" si="60"/>
        <v/>
      </c>
      <c r="AG94" s="75" t="str">
        <f t="shared" si="61"/>
        <v/>
      </c>
      <c r="AH94" s="75" t="str">
        <f t="shared" si="43"/>
        <v/>
      </c>
      <c r="AI94" s="77" t="str">
        <f t="shared" si="44"/>
        <v xml:space="preserve"> </v>
      </c>
      <c r="AJ94" s="78">
        <f t="shared" si="45"/>
        <v>87</v>
      </c>
      <c r="AK94" s="79">
        <v>10</v>
      </c>
      <c r="AL94" s="80" t="e">
        <f>#REF!</f>
        <v>#REF!</v>
      </c>
      <c r="AM94" s="81" t="e">
        <f t="shared" si="46"/>
        <v>#REF!</v>
      </c>
      <c r="AN94" s="82" t="e">
        <f t="shared" si="47"/>
        <v>#REF!</v>
      </c>
      <c r="AO94" s="81" t="e">
        <f t="shared" si="48"/>
        <v>#REF!</v>
      </c>
      <c r="AP94" s="82" t="e">
        <f t="shared" si="49"/>
        <v>#REF!</v>
      </c>
      <c r="AQ94" s="81" t="e">
        <f t="shared" si="50"/>
        <v>#REF!</v>
      </c>
      <c r="AR94" s="82" t="e">
        <f t="shared" si="51"/>
        <v>#REF!</v>
      </c>
      <c r="AS94" s="83" t="e">
        <f t="shared" si="62"/>
        <v>#REF!</v>
      </c>
      <c r="AT94" s="84" t="e">
        <f t="shared" si="63"/>
        <v>#REF!</v>
      </c>
      <c r="AW94" s="85" t="str">
        <f t="shared" si="52"/>
        <v/>
      </c>
    </row>
    <row r="95" spans="1:49" ht="19.149999999999999" customHeight="1" x14ac:dyDescent="0.2">
      <c r="A95" s="65">
        <f t="shared" si="37"/>
        <v>88</v>
      </c>
      <c r="B95" s="87">
        <v>88</v>
      </c>
      <c r="C95" s="87"/>
      <c r="D95" s="88"/>
      <c r="E95" s="88"/>
      <c r="F95" s="88"/>
      <c r="G95" s="69" t="str">
        <f>IF(ISNA(IF($C95&gt;0,(VLOOKUP($C95,[1]Engagés!$C$10:$K$509,3,FALSE))," ")),"",(IF($C95&gt;0,(VLOOKUP($C95,[1]Engagés!$C$10:$K$509,3,FALSE))," ")))</f>
        <v xml:space="preserve"> </v>
      </c>
      <c r="H95" s="70" t="e">
        <f t="shared" si="54"/>
        <v>#VALUE!</v>
      </c>
      <c r="I95" s="71" t="str">
        <f>IF(ISNA(IF($C95&gt;0,(VLOOKUP($C95,[1]Engagés!$C$10:$K$509,6,FALSE))," ")),"",(IF($C95&gt;0,(VLOOKUP($C95,[1]Engagés!$C$10:$K$509,6,FALSE))," ")))</f>
        <v xml:space="preserve"> </v>
      </c>
      <c r="J95" s="71" t="str">
        <f>IF(ISNA(IF($C95&gt;0,(VLOOKUP($C95,[1]Engagés!$C$10:$K$509,7,FALSE))," ")),"",(IF($C95&gt;0,(VLOOKUP($C95,[1]Engagés!$C$10:$K$509,7,FALSE))," ")))</f>
        <v xml:space="preserve"> </v>
      </c>
      <c r="K95" s="71" t="str">
        <f>IF(ISNA(IF($C95&gt;0,(VLOOKUP($C95,[1]Engagés!$C$10:$K$509,8,FALSE))," ")),"",(IF($C95&gt;0,(VLOOKUP($C95,[1]Engagés!$C$10:$K$509,8,FALSE))," ")))</f>
        <v xml:space="preserve"> </v>
      </c>
      <c r="L95" s="72" t="str">
        <f>IF(ISNA(IF($C95&gt;0,(VLOOKUP($C95,[1]Engagés!$C$10:$K$509,5,FALSE))," ")),"",(IF($C95&gt;0,(VLOOKUP($C95,[1]Engagés!$C$10:$K$509,5,FALSE))," ")))</f>
        <v xml:space="preserve"> </v>
      </c>
      <c r="M95" s="72" t="str">
        <f>IF(ISNA(IF($C95&gt;0,(VLOOKUP($C95,[1]Engagés!$C$10:$K$509,4,FALSE))," ")),"",(IF($C95&gt;0,(VLOOKUP($C95,[1]Engagés!$C$10:$K$509,4,FALSE))," ")))</f>
        <v xml:space="preserve"> </v>
      </c>
      <c r="N95" s="71" t="str">
        <f>IF(ISNA(IF($C95&gt;0,(VLOOKUP($C95,[1]Engagés!$C$10:$K$509,9,FALSE))," ")),"",(IF($C95&gt;0,(VLOOKUP($C95,[1]Engagés!$C$10:$K$509,9,FALSE))," ")))</f>
        <v xml:space="preserve"> </v>
      </c>
      <c r="O95" s="72" t="str">
        <f>IF(ISNA(IF($C95&gt;0,(VLOOKUP($C95,[1]Engagés!$C$10:$N$509,10,FALSE))," ")),"",(IF($C95&gt;0,(VLOOKUP($C95,[1]Engagés!$C$10:$N$509,10,FALSE))," ")))</f>
        <v xml:space="preserve"> </v>
      </c>
      <c r="P95" s="72" t="str">
        <f>IF(ISNA(IF($C95&gt;0,(VLOOKUP($C95,[1]Engagés!$C$10:$N$509,12,FALSE))," ")),"",(IF($C95&gt;0,(VLOOKUP($C95,[1]Engagés!$C$10:$N$509,12,FALSE))," ")))</f>
        <v xml:space="preserve"> </v>
      </c>
      <c r="Q95" s="72" t="str">
        <f>IF(ISNA(IF($C95&gt;0,(VLOOKUP($C95,[1]Engagés!$C$10:$N$509,11,FALSE))," ")),"",(IF($C95&gt;0,(VLOOKUP($C95,[1]Engagés!$C$10:$N$509,11,FALSE))," ")))</f>
        <v xml:space="preserve"> </v>
      </c>
      <c r="R95" s="74" t="str">
        <f t="shared" si="53"/>
        <v/>
      </c>
      <c r="S95" s="75" t="str">
        <f>IF(COUNTIF($K$8:$K95,$K95)&lt;2,$K95," ")</f>
        <v xml:space="preserve"> </v>
      </c>
      <c r="T95" s="75">
        <f t="shared" si="38"/>
        <v>88</v>
      </c>
      <c r="U95" s="76" t="str">
        <f t="shared" si="39"/>
        <v/>
      </c>
      <c r="V95" s="75" t="str">
        <f>IF(COUNTIF($K$8:$K95,$K95)&lt;3,$K95," ")</f>
        <v xml:space="preserve"> </v>
      </c>
      <c r="W95" s="75">
        <f t="shared" si="55"/>
        <v>88</v>
      </c>
      <c r="X95" s="75" t="str">
        <f t="shared" si="40"/>
        <v/>
      </c>
      <c r="Y95" s="18" t="str">
        <f t="shared" si="56"/>
        <v/>
      </c>
      <c r="Z95" s="18">
        <f t="shared" si="57"/>
        <v>1000</v>
      </c>
      <c r="AA95" s="18">
        <f t="shared" si="41"/>
        <v>1000</v>
      </c>
      <c r="AB95" s="75" t="str">
        <f>IF(COUNTIF($K$8:$K95,S95)&lt;4,$K95," ")</f>
        <v xml:space="preserve"> </v>
      </c>
      <c r="AC95" s="75">
        <f t="shared" si="58"/>
        <v>88</v>
      </c>
      <c r="AD95" s="75" t="str">
        <f t="shared" si="42"/>
        <v/>
      </c>
      <c r="AE95" s="18" t="str">
        <f t="shared" si="59"/>
        <v/>
      </c>
      <c r="AF95" s="18" t="str">
        <f t="shared" si="60"/>
        <v/>
      </c>
      <c r="AG95" s="75" t="str">
        <f t="shared" si="61"/>
        <v/>
      </c>
      <c r="AH95" s="75" t="str">
        <f t="shared" si="43"/>
        <v/>
      </c>
      <c r="AI95" s="77" t="str">
        <f t="shared" si="44"/>
        <v xml:space="preserve"> </v>
      </c>
      <c r="AJ95" s="78">
        <f t="shared" si="45"/>
        <v>88</v>
      </c>
      <c r="AK95" s="79">
        <v>10</v>
      </c>
      <c r="AL95" s="80" t="e">
        <f>#REF!</f>
        <v>#REF!</v>
      </c>
      <c r="AM95" s="81" t="e">
        <f t="shared" si="46"/>
        <v>#REF!</v>
      </c>
      <c r="AN95" s="82" t="e">
        <f t="shared" si="47"/>
        <v>#REF!</v>
      </c>
      <c r="AO95" s="81" t="e">
        <f t="shared" si="48"/>
        <v>#REF!</v>
      </c>
      <c r="AP95" s="82" t="e">
        <f t="shared" si="49"/>
        <v>#REF!</v>
      </c>
      <c r="AQ95" s="81" t="e">
        <f t="shared" si="50"/>
        <v>#REF!</v>
      </c>
      <c r="AR95" s="82" t="e">
        <f t="shared" si="51"/>
        <v>#REF!</v>
      </c>
      <c r="AS95" s="83" t="e">
        <f t="shared" si="62"/>
        <v>#REF!</v>
      </c>
      <c r="AT95" s="84" t="e">
        <f t="shared" si="63"/>
        <v>#REF!</v>
      </c>
      <c r="AW95" s="85" t="str">
        <f t="shared" si="52"/>
        <v/>
      </c>
    </row>
    <row r="96" spans="1:49" ht="19.149999999999999" customHeight="1" x14ac:dyDescent="0.2">
      <c r="A96" s="65">
        <f t="shared" si="37"/>
        <v>89</v>
      </c>
      <c r="B96" s="87">
        <v>89</v>
      </c>
      <c r="C96" s="87"/>
      <c r="D96" s="88"/>
      <c r="E96" s="88"/>
      <c r="F96" s="88"/>
      <c r="G96" s="69" t="str">
        <f>IF(ISNA(IF($C96&gt;0,(VLOOKUP($C96,[1]Engagés!$C$10:$K$509,3,FALSE))," ")),"",(IF($C96&gt;0,(VLOOKUP($C96,[1]Engagés!$C$10:$K$509,3,FALSE))," ")))</f>
        <v xml:space="preserve"> </v>
      </c>
      <c r="H96" s="70" t="e">
        <f t="shared" si="54"/>
        <v>#VALUE!</v>
      </c>
      <c r="I96" s="71" t="str">
        <f>IF(ISNA(IF($C96&gt;0,(VLOOKUP($C96,[1]Engagés!$C$10:$K$509,6,FALSE))," ")),"",(IF($C96&gt;0,(VLOOKUP($C96,[1]Engagés!$C$10:$K$509,6,FALSE))," ")))</f>
        <v xml:space="preserve"> </v>
      </c>
      <c r="J96" s="71" t="str">
        <f>IF(ISNA(IF($C96&gt;0,(VLOOKUP($C96,[1]Engagés!$C$10:$K$509,7,FALSE))," ")),"",(IF($C96&gt;0,(VLOOKUP($C96,[1]Engagés!$C$10:$K$509,7,FALSE))," ")))</f>
        <v xml:space="preserve"> </v>
      </c>
      <c r="K96" s="71" t="str">
        <f>IF(ISNA(IF($C96&gt;0,(VLOOKUP($C96,[1]Engagés!$C$10:$K$509,8,FALSE))," ")),"",(IF($C96&gt;0,(VLOOKUP($C96,[1]Engagés!$C$10:$K$509,8,FALSE))," ")))</f>
        <v xml:space="preserve"> </v>
      </c>
      <c r="L96" s="72" t="str">
        <f>IF(ISNA(IF($C96&gt;0,(VLOOKUP($C96,[1]Engagés!$C$10:$K$509,5,FALSE))," ")),"",(IF($C96&gt;0,(VLOOKUP($C96,[1]Engagés!$C$10:$K$509,5,FALSE))," ")))</f>
        <v xml:space="preserve"> </v>
      </c>
      <c r="M96" s="72" t="str">
        <f>IF(ISNA(IF($C96&gt;0,(VLOOKUP($C96,[1]Engagés!$C$10:$K$509,4,FALSE))," ")),"",(IF($C96&gt;0,(VLOOKUP($C96,[1]Engagés!$C$10:$K$509,4,FALSE))," ")))</f>
        <v xml:space="preserve"> </v>
      </c>
      <c r="N96" s="71" t="str">
        <f>IF(ISNA(IF($C96&gt;0,(VLOOKUP($C96,[1]Engagés!$C$10:$K$509,9,FALSE))," ")),"",(IF($C96&gt;0,(VLOOKUP($C96,[1]Engagés!$C$10:$K$509,9,FALSE))," ")))</f>
        <v xml:space="preserve"> </v>
      </c>
      <c r="O96" s="72" t="str">
        <f>IF(ISNA(IF($C96&gt;0,(VLOOKUP($C96,[1]Engagés!$C$10:$N$509,10,FALSE))," ")),"",(IF($C96&gt;0,(VLOOKUP($C96,[1]Engagés!$C$10:$N$509,10,FALSE))," ")))</f>
        <v xml:space="preserve"> </v>
      </c>
      <c r="P96" s="72" t="str">
        <f>IF(ISNA(IF($C96&gt;0,(VLOOKUP($C96,[1]Engagés!$C$10:$N$509,12,FALSE))," ")),"",(IF($C96&gt;0,(VLOOKUP($C96,[1]Engagés!$C$10:$N$509,12,FALSE))," ")))</f>
        <v xml:space="preserve"> </v>
      </c>
      <c r="Q96" s="72" t="str">
        <f>IF(ISNA(IF($C96&gt;0,(VLOOKUP($C96,[1]Engagés!$C$10:$N$509,11,FALSE))," ")),"",(IF($C96&gt;0,(VLOOKUP($C96,[1]Engagés!$C$10:$N$509,11,FALSE))," ")))</f>
        <v xml:space="preserve"> </v>
      </c>
      <c r="R96" s="74" t="str">
        <f t="shared" si="53"/>
        <v/>
      </c>
      <c r="S96" s="75" t="str">
        <f>IF(COUNTIF($K$8:$K96,$K96)&lt;2,$K96," ")</f>
        <v xml:space="preserve"> </v>
      </c>
      <c r="T96" s="75">
        <f t="shared" si="38"/>
        <v>89</v>
      </c>
      <c r="U96" s="76" t="str">
        <f t="shared" si="39"/>
        <v/>
      </c>
      <c r="V96" s="75" t="str">
        <f>IF(COUNTIF($K$8:$K96,$K96)&lt;3,$K96," ")</f>
        <v xml:space="preserve"> </v>
      </c>
      <c r="W96" s="75">
        <f t="shared" si="55"/>
        <v>89</v>
      </c>
      <c r="X96" s="75" t="str">
        <f t="shared" si="40"/>
        <v/>
      </c>
      <c r="Y96" s="18" t="str">
        <f t="shared" si="56"/>
        <v/>
      </c>
      <c r="Z96" s="18">
        <f t="shared" si="57"/>
        <v>1000</v>
      </c>
      <c r="AA96" s="18">
        <f t="shared" si="41"/>
        <v>1000</v>
      </c>
      <c r="AB96" s="75" t="str">
        <f>IF(COUNTIF($K$8:$K96,S96)&lt;4,$K96," ")</f>
        <v xml:space="preserve"> </v>
      </c>
      <c r="AC96" s="75">
        <f t="shared" si="58"/>
        <v>89</v>
      </c>
      <c r="AD96" s="75" t="str">
        <f t="shared" si="42"/>
        <v/>
      </c>
      <c r="AE96" s="18" t="str">
        <f t="shared" si="59"/>
        <v/>
      </c>
      <c r="AF96" s="18" t="str">
        <f t="shared" si="60"/>
        <v/>
      </c>
      <c r="AG96" s="75" t="str">
        <f t="shared" si="61"/>
        <v/>
      </c>
      <c r="AH96" s="75" t="str">
        <f t="shared" si="43"/>
        <v/>
      </c>
      <c r="AI96" s="77" t="str">
        <f t="shared" si="44"/>
        <v xml:space="preserve"> </v>
      </c>
      <c r="AJ96" s="78">
        <f t="shared" si="45"/>
        <v>89</v>
      </c>
      <c r="AK96" s="79">
        <v>10</v>
      </c>
      <c r="AL96" s="80" t="e">
        <f>#REF!</f>
        <v>#REF!</v>
      </c>
      <c r="AM96" s="81" t="e">
        <f t="shared" si="46"/>
        <v>#REF!</v>
      </c>
      <c r="AN96" s="82" t="e">
        <f t="shared" si="47"/>
        <v>#REF!</v>
      </c>
      <c r="AO96" s="81" t="e">
        <f t="shared" si="48"/>
        <v>#REF!</v>
      </c>
      <c r="AP96" s="82" t="e">
        <f t="shared" si="49"/>
        <v>#REF!</v>
      </c>
      <c r="AQ96" s="81" t="e">
        <f t="shared" si="50"/>
        <v>#REF!</v>
      </c>
      <c r="AR96" s="82" t="e">
        <f t="shared" si="51"/>
        <v>#REF!</v>
      </c>
      <c r="AS96" s="83" t="e">
        <f t="shared" si="62"/>
        <v>#REF!</v>
      </c>
      <c r="AT96" s="84" t="e">
        <f t="shared" si="63"/>
        <v>#REF!</v>
      </c>
      <c r="AW96" s="85" t="str">
        <f t="shared" si="52"/>
        <v/>
      </c>
    </row>
    <row r="97" spans="1:49" ht="19.149999999999999" customHeight="1" x14ac:dyDescent="0.2">
      <c r="A97" s="65">
        <f t="shared" si="37"/>
        <v>90</v>
      </c>
      <c r="B97" s="87">
        <v>90</v>
      </c>
      <c r="C97" s="87"/>
      <c r="D97" s="88"/>
      <c r="E97" s="88"/>
      <c r="F97" s="88"/>
      <c r="G97" s="69" t="str">
        <f>IF(ISNA(IF($C97&gt;0,(VLOOKUP($C97,[1]Engagés!$C$10:$K$509,3,FALSE))," ")),"",(IF($C97&gt;0,(VLOOKUP($C97,[1]Engagés!$C$10:$K$509,3,FALSE))," ")))</f>
        <v xml:space="preserve"> </v>
      </c>
      <c r="H97" s="70" t="e">
        <f t="shared" si="54"/>
        <v>#VALUE!</v>
      </c>
      <c r="I97" s="71" t="str">
        <f>IF(ISNA(IF($C97&gt;0,(VLOOKUP($C97,[1]Engagés!$C$10:$K$509,6,FALSE))," ")),"",(IF($C97&gt;0,(VLOOKUP($C97,[1]Engagés!$C$10:$K$509,6,FALSE))," ")))</f>
        <v xml:space="preserve"> </v>
      </c>
      <c r="J97" s="71" t="str">
        <f>IF(ISNA(IF($C97&gt;0,(VLOOKUP($C97,[1]Engagés!$C$10:$K$509,7,FALSE))," ")),"",(IF($C97&gt;0,(VLOOKUP($C97,[1]Engagés!$C$10:$K$509,7,FALSE))," ")))</f>
        <v xml:space="preserve"> </v>
      </c>
      <c r="K97" s="71" t="str">
        <f>IF(ISNA(IF($C97&gt;0,(VLOOKUP($C97,[1]Engagés!$C$10:$K$509,8,FALSE))," ")),"",(IF($C97&gt;0,(VLOOKUP($C97,[1]Engagés!$C$10:$K$509,8,FALSE))," ")))</f>
        <v xml:space="preserve"> </v>
      </c>
      <c r="L97" s="72" t="str">
        <f>IF(ISNA(IF($C97&gt;0,(VLOOKUP($C97,[1]Engagés!$C$10:$K$509,5,FALSE))," ")),"",(IF($C97&gt;0,(VLOOKUP($C97,[1]Engagés!$C$10:$K$509,5,FALSE))," ")))</f>
        <v xml:space="preserve"> </v>
      </c>
      <c r="M97" s="72" t="str">
        <f>IF(ISNA(IF($C97&gt;0,(VLOOKUP($C97,[1]Engagés!$C$10:$K$509,4,FALSE))," ")),"",(IF($C97&gt;0,(VLOOKUP($C97,[1]Engagés!$C$10:$K$509,4,FALSE))," ")))</f>
        <v xml:space="preserve"> </v>
      </c>
      <c r="N97" s="71" t="str">
        <f>IF(ISNA(IF($C97&gt;0,(VLOOKUP($C97,[1]Engagés!$C$10:$K$509,9,FALSE))," ")),"",(IF($C97&gt;0,(VLOOKUP($C97,[1]Engagés!$C$10:$K$509,9,FALSE))," ")))</f>
        <v xml:space="preserve"> </v>
      </c>
      <c r="O97" s="72" t="str">
        <f>IF(ISNA(IF($C97&gt;0,(VLOOKUP($C97,[1]Engagés!$C$10:$N$509,10,FALSE))," ")),"",(IF($C97&gt;0,(VLOOKUP($C97,[1]Engagés!$C$10:$N$509,10,FALSE))," ")))</f>
        <v xml:space="preserve"> </v>
      </c>
      <c r="P97" s="72" t="str">
        <f>IF(ISNA(IF($C97&gt;0,(VLOOKUP($C97,[1]Engagés!$C$10:$N$509,12,FALSE))," ")),"",(IF($C97&gt;0,(VLOOKUP($C97,[1]Engagés!$C$10:$N$509,12,FALSE))," ")))</f>
        <v xml:space="preserve"> </v>
      </c>
      <c r="Q97" s="72" t="str">
        <f>IF(ISNA(IF($C97&gt;0,(VLOOKUP($C97,[1]Engagés!$C$10:$N$509,11,FALSE))," ")),"",(IF($C97&gt;0,(VLOOKUP($C97,[1]Engagés!$C$10:$N$509,11,FALSE))," ")))</f>
        <v xml:space="preserve"> </v>
      </c>
      <c r="R97" s="74" t="str">
        <f t="shared" si="53"/>
        <v/>
      </c>
      <c r="S97" s="75" t="str">
        <f>IF(COUNTIF($K$8:$K97,$K97)&lt;2,$K97," ")</f>
        <v xml:space="preserve"> </v>
      </c>
      <c r="T97" s="75">
        <f t="shared" si="38"/>
        <v>90</v>
      </c>
      <c r="U97" s="76" t="str">
        <f t="shared" si="39"/>
        <v/>
      </c>
      <c r="V97" s="75" t="str">
        <f>IF(COUNTIF($K$8:$K97,$K97)&lt;3,$K97," ")</f>
        <v xml:space="preserve"> </v>
      </c>
      <c r="W97" s="75">
        <f t="shared" si="55"/>
        <v>90</v>
      </c>
      <c r="X97" s="75" t="str">
        <f t="shared" si="40"/>
        <v/>
      </c>
      <c r="Y97" s="18" t="str">
        <f t="shared" si="56"/>
        <v/>
      </c>
      <c r="Z97" s="18">
        <f t="shared" si="57"/>
        <v>1000</v>
      </c>
      <c r="AA97" s="18">
        <f t="shared" si="41"/>
        <v>1000</v>
      </c>
      <c r="AB97" s="75" t="str">
        <f>IF(COUNTIF($K$8:$K97,S97)&lt;4,$K97," ")</f>
        <v xml:space="preserve"> </v>
      </c>
      <c r="AC97" s="75">
        <f t="shared" si="58"/>
        <v>90</v>
      </c>
      <c r="AD97" s="75" t="str">
        <f t="shared" si="42"/>
        <v/>
      </c>
      <c r="AE97" s="18" t="str">
        <f t="shared" si="59"/>
        <v/>
      </c>
      <c r="AF97" s="18" t="str">
        <f t="shared" si="60"/>
        <v/>
      </c>
      <c r="AG97" s="75" t="str">
        <f t="shared" si="61"/>
        <v/>
      </c>
      <c r="AH97" s="75" t="str">
        <f t="shared" si="43"/>
        <v/>
      </c>
      <c r="AI97" s="77" t="str">
        <f t="shared" si="44"/>
        <v xml:space="preserve"> </v>
      </c>
      <c r="AJ97" s="78">
        <f t="shared" si="45"/>
        <v>90</v>
      </c>
      <c r="AK97" s="79">
        <v>10</v>
      </c>
      <c r="AL97" s="80" t="e">
        <f>#REF!</f>
        <v>#REF!</v>
      </c>
      <c r="AM97" s="81" t="e">
        <f t="shared" si="46"/>
        <v>#REF!</v>
      </c>
      <c r="AN97" s="82" t="e">
        <f t="shared" si="47"/>
        <v>#REF!</v>
      </c>
      <c r="AO97" s="81" t="e">
        <f t="shared" si="48"/>
        <v>#REF!</v>
      </c>
      <c r="AP97" s="82" t="e">
        <f t="shared" si="49"/>
        <v>#REF!</v>
      </c>
      <c r="AQ97" s="81" t="e">
        <f t="shared" si="50"/>
        <v>#REF!</v>
      </c>
      <c r="AR97" s="82" t="e">
        <f t="shared" si="51"/>
        <v>#REF!</v>
      </c>
      <c r="AS97" s="83" t="e">
        <f t="shared" si="62"/>
        <v>#REF!</v>
      </c>
      <c r="AT97" s="84" t="e">
        <f t="shared" si="63"/>
        <v>#REF!</v>
      </c>
      <c r="AW97" s="85" t="str">
        <f t="shared" si="52"/>
        <v/>
      </c>
    </row>
    <row r="98" spans="1:49" ht="19.149999999999999" customHeight="1" x14ac:dyDescent="0.2">
      <c r="A98" s="65">
        <f t="shared" si="37"/>
        <v>91</v>
      </c>
      <c r="B98" s="87">
        <v>91</v>
      </c>
      <c r="C98" s="87"/>
      <c r="D98" s="88"/>
      <c r="E98" s="88"/>
      <c r="F98" s="88"/>
      <c r="G98" s="69" t="str">
        <f>IF(ISNA(IF($C98&gt;0,(VLOOKUP($C98,[1]Engagés!$C$10:$K$509,3,FALSE))," ")),"",(IF($C98&gt;0,(VLOOKUP($C98,[1]Engagés!$C$10:$K$509,3,FALSE))," ")))</f>
        <v xml:space="preserve"> </v>
      </c>
      <c r="H98" s="70" t="e">
        <f t="shared" si="54"/>
        <v>#VALUE!</v>
      </c>
      <c r="I98" s="71" t="str">
        <f>IF(ISNA(IF($C98&gt;0,(VLOOKUP($C98,[1]Engagés!$C$10:$K$509,6,FALSE))," ")),"",(IF($C98&gt;0,(VLOOKUP($C98,[1]Engagés!$C$10:$K$509,6,FALSE))," ")))</f>
        <v xml:space="preserve"> </v>
      </c>
      <c r="J98" s="71" t="str">
        <f>IF(ISNA(IF($C98&gt;0,(VLOOKUP($C98,[1]Engagés!$C$10:$K$509,7,FALSE))," ")),"",(IF($C98&gt;0,(VLOOKUP($C98,[1]Engagés!$C$10:$K$509,7,FALSE))," ")))</f>
        <v xml:space="preserve"> </v>
      </c>
      <c r="K98" s="71" t="str">
        <f>IF(ISNA(IF($C98&gt;0,(VLOOKUP($C98,[1]Engagés!$C$10:$K$509,8,FALSE))," ")),"",(IF($C98&gt;0,(VLOOKUP($C98,[1]Engagés!$C$10:$K$509,8,FALSE))," ")))</f>
        <v xml:space="preserve"> </v>
      </c>
      <c r="L98" s="72" t="str">
        <f>IF(ISNA(IF($C98&gt;0,(VLOOKUP($C98,[1]Engagés!$C$10:$K$509,5,FALSE))," ")),"",(IF($C98&gt;0,(VLOOKUP($C98,[1]Engagés!$C$10:$K$509,5,FALSE))," ")))</f>
        <v xml:space="preserve"> </v>
      </c>
      <c r="M98" s="72" t="str">
        <f>IF(ISNA(IF($C98&gt;0,(VLOOKUP($C98,[1]Engagés!$C$10:$K$509,4,FALSE))," ")),"",(IF($C98&gt;0,(VLOOKUP($C98,[1]Engagés!$C$10:$K$509,4,FALSE))," ")))</f>
        <v xml:space="preserve"> </v>
      </c>
      <c r="N98" s="71" t="str">
        <f>IF(ISNA(IF($C98&gt;0,(VLOOKUP($C98,[1]Engagés!$C$10:$K$509,9,FALSE))," ")),"",(IF($C98&gt;0,(VLOOKUP($C98,[1]Engagés!$C$10:$K$509,9,FALSE))," ")))</f>
        <v xml:space="preserve"> </v>
      </c>
      <c r="O98" s="72" t="str">
        <f>IF(ISNA(IF($C98&gt;0,(VLOOKUP($C98,[1]Engagés!$C$10:$N$509,10,FALSE))," ")),"",(IF($C98&gt;0,(VLOOKUP($C98,[1]Engagés!$C$10:$N$509,10,FALSE))," ")))</f>
        <v xml:space="preserve"> </v>
      </c>
      <c r="P98" s="72" t="str">
        <f>IF(ISNA(IF($C98&gt;0,(VLOOKUP($C98,[1]Engagés!$C$10:$N$509,12,FALSE))," ")),"",(IF($C98&gt;0,(VLOOKUP($C98,[1]Engagés!$C$10:$N$509,12,FALSE))," ")))</f>
        <v xml:space="preserve"> </v>
      </c>
      <c r="Q98" s="72" t="str">
        <f>IF(ISNA(IF($C98&gt;0,(VLOOKUP($C98,[1]Engagés!$C$10:$N$509,11,FALSE))," ")),"",(IF($C98&gt;0,(VLOOKUP($C98,[1]Engagés!$C$10:$N$509,11,FALSE))," ")))</f>
        <v xml:space="preserve"> </v>
      </c>
      <c r="R98" s="74" t="str">
        <f t="shared" si="53"/>
        <v/>
      </c>
      <c r="S98" s="75" t="str">
        <f>IF(COUNTIF($K$8:$K98,$K98)&lt;2,$K98," ")</f>
        <v xml:space="preserve"> </v>
      </c>
      <c r="T98" s="75">
        <f t="shared" si="38"/>
        <v>91</v>
      </c>
      <c r="U98" s="76" t="str">
        <f t="shared" si="39"/>
        <v/>
      </c>
      <c r="V98" s="75" t="str">
        <f>IF(COUNTIF($K$8:$K98,$K98)&lt;3,$K98," ")</f>
        <v xml:space="preserve"> </v>
      </c>
      <c r="W98" s="75">
        <f t="shared" si="55"/>
        <v>91</v>
      </c>
      <c r="X98" s="75" t="str">
        <f t="shared" si="40"/>
        <v/>
      </c>
      <c r="Y98" s="18" t="str">
        <f t="shared" si="56"/>
        <v/>
      </c>
      <c r="Z98" s="18">
        <f t="shared" si="57"/>
        <v>1000</v>
      </c>
      <c r="AA98" s="18">
        <f t="shared" si="41"/>
        <v>1000</v>
      </c>
      <c r="AB98" s="75" t="str">
        <f>IF(COUNTIF($K$8:$K98,S98)&lt;4,$K98," ")</f>
        <v xml:space="preserve"> </v>
      </c>
      <c r="AC98" s="75">
        <f t="shared" si="58"/>
        <v>91</v>
      </c>
      <c r="AD98" s="75" t="str">
        <f t="shared" si="42"/>
        <v/>
      </c>
      <c r="AE98" s="18" t="str">
        <f t="shared" si="59"/>
        <v/>
      </c>
      <c r="AF98" s="18" t="str">
        <f t="shared" si="60"/>
        <v/>
      </c>
      <c r="AG98" s="75" t="str">
        <f t="shared" si="61"/>
        <v/>
      </c>
      <c r="AH98" s="75" t="str">
        <f t="shared" si="43"/>
        <v/>
      </c>
      <c r="AI98" s="77" t="str">
        <f t="shared" si="44"/>
        <v xml:space="preserve"> </v>
      </c>
      <c r="AJ98" s="78">
        <f t="shared" si="45"/>
        <v>91</v>
      </c>
      <c r="AK98" s="79">
        <v>10</v>
      </c>
      <c r="AL98" s="80" t="e">
        <f>#REF!</f>
        <v>#REF!</v>
      </c>
      <c r="AM98" s="81" t="e">
        <f t="shared" si="46"/>
        <v>#REF!</v>
      </c>
      <c r="AN98" s="82" t="e">
        <f t="shared" si="47"/>
        <v>#REF!</v>
      </c>
      <c r="AO98" s="81" t="e">
        <f t="shared" si="48"/>
        <v>#REF!</v>
      </c>
      <c r="AP98" s="82" t="e">
        <f t="shared" si="49"/>
        <v>#REF!</v>
      </c>
      <c r="AQ98" s="81" t="e">
        <f t="shared" si="50"/>
        <v>#REF!</v>
      </c>
      <c r="AR98" s="82" t="e">
        <f t="shared" si="51"/>
        <v>#REF!</v>
      </c>
      <c r="AS98" s="83" t="e">
        <f t="shared" si="62"/>
        <v>#REF!</v>
      </c>
      <c r="AT98" s="84" t="e">
        <f t="shared" si="63"/>
        <v>#REF!</v>
      </c>
      <c r="AW98" s="85" t="str">
        <f t="shared" si="52"/>
        <v/>
      </c>
    </row>
    <row r="99" spans="1:49" ht="19.149999999999999" customHeight="1" x14ac:dyDescent="0.2">
      <c r="A99" s="65">
        <f t="shared" si="37"/>
        <v>92</v>
      </c>
      <c r="B99" s="87">
        <v>92</v>
      </c>
      <c r="C99" s="87"/>
      <c r="D99" s="88"/>
      <c r="E99" s="88"/>
      <c r="F99" s="88"/>
      <c r="G99" s="69" t="str">
        <f>IF(ISNA(IF($C99&gt;0,(VLOOKUP($C99,[1]Engagés!$C$10:$K$509,3,FALSE))," ")),"",(IF($C99&gt;0,(VLOOKUP($C99,[1]Engagés!$C$10:$K$509,3,FALSE))," ")))</f>
        <v xml:space="preserve"> </v>
      </c>
      <c r="H99" s="70" t="e">
        <f t="shared" si="54"/>
        <v>#VALUE!</v>
      </c>
      <c r="I99" s="71" t="str">
        <f>IF(ISNA(IF($C99&gt;0,(VLOOKUP($C99,[1]Engagés!$C$10:$K$509,6,FALSE))," ")),"",(IF($C99&gt;0,(VLOOKUP($C99,[1]Engagés!$C$10:$K$509,6,FALSE))," ")))</f>
        <v xml:space="preserve"> </v>
      </c>
      <c r="J99" s="71" t="str">
        <f>IF(ISNA(IF($C99&gt;0,(VLOOKUP($C99,[1]Engagés!$C$10:$K$509,7,FALSE))," ")),"",(IF($C99&gt;0,(VLOOKUP($C99,[1]Engagés!$C$10:$K$509,7,FALSE))," ")))</f>
        <v xml:space="preserve"> </v>
      </c>
      <c r="K99" s="71" t="str">
        <f>IF(ISNA(IF($C99&gt;0,(VLOOKUP($C99,[1]Engagés!$C$10:$K$509,8,FALSE))," ")),"",(IF($C99&gt;0,(VLOOKUP($C99,[1]Engagés!$C$10:$K$509,8,FALSE))," ")))</f>
        <v xml:space="preserve"> </v>
      </c>
      <c r="L99" s="72" t="str">
        <f>IF(ISNA(IF($C99&gt;0,(VLOOKUP($C99,[1]Engagés!$C$10:$K$509,5,FALSE))," ")),"",(IF($C99&gt;0,(VLOOKUP($C99,[1]Engagés!$C$10:$K$509,5,FALSE))," ")))</f>
        <v xml:space="preserve"> </v>
      </c>
      <c r="M99" s="72" t="str">
        <f>IF(ISNA(IF($C99&gt;0,(VLOOKUP($C99,[1]Engagés!$C$10:$K$509,4,FALSE))," ")),"",(IF($C99&gt;0,(VLOOKUP($C99,[1]Engagés!$C$10:$K$509,4,FALSE))," ")))</f>
        <v xml:space="preserve"> </v>
      </c>
      <c r="N99" s="71" t="str">
        <f>IF(ISNA(IF($C99&gt;0,(VLOOKUP($C99,[1]Engagés!$C$10:$K$509,9,FALSE))," ")),"",(IF($C99&gt;0,(VLOOKUP($C99,[1]Engagés!$C$10:$K$509,9,FALSE))," ")))</f>
        <v xml:space="preserve"> </v>
      </c>
      <c r="O99" s="72" t="str">
        <f>IF(ISNA(IF($C99&gt;0,(VLOOKUP($C99,[1]Engagés!$C$10:$N$509,10,FALSE))," ")),"",(IF($C99&gt;0,(VLOOKUP($C99,[1]Engagés!$C$10:$N$509,10,FALSE))," ")))</f>
        <v xml:space="preserve"> </v>
      </c>
      <c r="P99" s="72" t="str">
        <f>IF(ISNA(IF($C99&gt;0,(VLOOKUP($C99,[1]Engagés!$C$10:$N$509,12,FALSE))," ")),"",(IF($C99&gt;0,(VLOOKUP($C99,[1]Engagés!$C$10:$N$509,12,FALSE))," ")))</f>
        <v xml:space="preserve"> </v>
      </c>
      <c r="Q99" s="72" t="str">
        <f>IF(ISNA(IF($C99&gt;0,(VLOOKUP($C99,[1]Engagés!$C$10:$N$509,11,FALSE))," ")),"",(IF($C99&gt;0,(VLOOKUP($C99,[1]Engagés!$C$10:$N$509,11,FALSE))," ")))</f>
        <v xml:space="preserve"> </v>
      </c>
      <c r="R99" s="74" t="str">
        <f t="shared" si="53"/>
        <v/>
      </c>
      <c r="S99" s="75" t="str">
        <f>IF(COUNTIF($K$8:$K99,$K99)&lt;2,$K99," ")</f>
        <v xml:space="preserve"> </v>
      </c>
      <c r="T99" s="75">
        <f t="shared" si="38"/>
        <v>92</v>
      </c>
      <c r="U99" s="76" t="str">
        <f t="shared" si="39"/>
        <v/>
      </c>
      <c r="V99" s="75" t="str">
        <f>IF(COUNTIF($K$8:$K99,$K99)&lt;3,$K99," ")</f>
        <v xml:space="preserve"> </v>
      </c>
      <c r="W99" s="75">
        <f t="shared" si="55"/>
        <v>92</v>
      </c>
      <c r="X99" s="75" t="str">
        <f t="shared" si="40"/>
        <v/>
      </c>
      <c r="Y99" s="18" t="str">
        <f t="shared" si="56"/>
        <v/>
      </c>
      <c r="Z99" s="18">
        <f t="shared" si="57"/>
        <v>1000</v>
      </c>
      <c r="AA99" s="18">
        <f t="shared" si="41"/>
        <v>1000</v>
      </c>
      <c r="AB99" s="75" t="str">
        <f>IF(COUNTIF($K$8:$K99,S99)&lt;4,$K99," ")</f>
        <v xml:space="preserve"> </v>
      </c>
      <c r="AC99" s="75">
        <f t="shared" si="58"/>
        <v>92</v>
      </c>
      <c r="AD99" s="75" t="str">
        <f t="shared" si="42"/>
        <v/>
      </c>
      <c r="AE99" s="18" t="str">
        <f t="shared" si="59"/>
        <v/>
      </c>
      <c r="AF99" s="18" t="str">
        <f t="shared" si="60"/>
        <v/>
      </c>
      <c r="AG99" s="75" t="str">
        <f t="shared" si="61"/>
        <v/>
      </c>
      <c r="AH99" s="75" t="str">
        <f t="shared" si="43"/>
        <v/>
      </c>
      <c r="AI99" s="77" t="str">
        <f t="shared" si="44"/>
        <v xml:space="preserve"> </v>
      </c>
      <c r="AJ99" s="78">
        <f t="shared" si="45"/>
        <v>92</v>
      </c>
      <c r="AK99" s="79">
        <v>10</v>
      </c>
      <c r="AL99" s="80" t="e">
        <f>#REF!</f>
        <v>#REF!</v>
      </c>
      <c r="AM99" s="81" t="e">
        <f t="shared" si="46"/>
        <v>#REF!</v>
      </c>
      <c r="AN99" s="82" t="e">
        <f t="shared" si="47"/>
        <v>#REF!</v>
      </c>
      <c r="AO99" s="81" t="e">
        <f t="shared" si="48"/>
        <v>#REF!</v>
      </c>
      <c r="AP99" s="82" t="e">
        <f t="shared" si="49"/>
        <v>#REF!</v>
      </c>
      <c r="AQ99" s="81" t="e">
        <f t="shared" si="50"/>
        <v>#REF!</v>
      </c>
      <c r="AR99" s="82" t="e">
        <f t="shared" si="51"/>
        <v>#REF!</v>
      </c>
      <c r="AS99" s="83" t="e">
        <f t="shared" si="62"/>
        <v>#REF!</v>
      </c>
      <c r="AT99" s="84" t="e">
        <f t="shared" si="63"/>
        <v>#REF!</v>
      </c>
      <c r="AW99" s="85" t="str">
        <f t="shared" si="52"/>
        <v/>
      </c>
    </row>
    <row r="100" spans="1:49" ht="19.149999999999999" customHeight="1" x14ac:dyDescent="0.2">
      <c r="A100" s="65">
        <f t="shared" si="37"/>
        <v>93</v>
      </c>
      <c r="B100" s="87">
        <v>93</v>
      </c>
      <c r="C100" s="87"/>
      <c r="D100" s="88"/>
      <c r="E100" s="88"/>
      <c r="F100" s="88"/>
      <c r="G100" s="69" t="str">
        <f>IF(ISNA(IF($C100&gt;0,(VLOOKUP($C100,[1]Engagés!$C$10:$K$509,3,FALSE))," ")),"",(IF($C100&gt;0,(VLOOKUP($C100,[1]Engagés!$C$10:$K$509,3,FALSE))," ")))</f>
        <v xml:space="preserve"> </v>
      </c>
      <c r="H100" s="70" t="e">
        <f t="shared" si="54"/>
        <v>#VALUE!</v>
      </c>
      <c r="I100" s="71" t="str">
        <f>IF(ISNA(IF($C100&gt;0,(VLOOKUP($C100,[1]Engagés!$C$10:$K$509,6,FALSE))," ")),"",(IF($C100&gt;0,(VLOOKUP($C100,[1]Engagés!$C$10:$K$509,6,FALSE))," ")))</f>
        <v xml:space="preserve"> </v>
      </c>
      <c r="J100" s="71" t="str">
        <f>IF(ISNA(IF($C100&gt;0,(VLOOKUP($C100,[1]Engagés!$C$10:$K$509,7,FALSE))," ")),"",(IF($C100&gt;0,(VLOOKUP($C100,[1]Engagés!$C$10:$K$509,7,FALSE))," ")))</f>
        <v xml:space="preserve"> </v>
      </c>
      <c r="K100" s="71" t="str">
        <f>IF(ISNA(IF($C100&gt;0,(VLOOKUP($C100,[1]Engagés!$C$10:$K$509,8,FALSE))," ")),"",(IF($C100&gt;0,(VLOOKUP($C100,[1]Engagés!$C$10:$K$509,8,FALSE))," ")))</f>
        <v xml:space="preserve"> </v>
      </c>
      <c r="L100" s="72" t="str">
        <f>IF(ISNA(IF($C100&gt;0,(VLOOKUP($C100,[1]Engagés!$C$10:$K$509,5,FALSE))," ")),"",(IF($C100&gt;0,(VLOOKUP($C100,[1]Engagés!$C$10:$K$509,5,FALSE))," ")))</f>
        <v xml:space="preserve"> </v>
      </c>
      <c r="M100" s="72" t="str">
        <f>IF(ISNA(IF($C100&gt;0,(VLOOKUP($C100,[1]Engagés!$C$10:$K$509,4,FALSE))," ")),"",(IF($C100&gt;0,(VLOOKUP($C100,[1]Engagés!$C$10:$K$509,4,FALSE))," ")))</f>
        <v xml:space="preserve"> </v>
      </c>
      <c r="N100" s="71" t="str">
        <f>IF(ISNA(IF($C100&gt;0,(VLOOKUP($C100,[1]Engagés!$C$10:$K$509,9,FALSE))," ")),"",(IF($C100&gt;0,(VLOOKUP($C100,[1]Engagés!$C$10:$K$509,9,FALSE))," ")))</f>
        <v xml:space="preserve"> </v>
      </c>
      <c r="O100" s="72" t="str">
        <f>IF(ISNA(IF($C100&gt;0,(VLOOKUP($C100,[1]Engagés!$C$10:$N$509,10,FALSE))," ")),"",(IF($C100&gt;0,(VLOOKUP($C100,[1]Engagés!$C$10:$N$509,10,FALSE))," ")))</f>
        <v xml:space="preserve"> </v>
      </c>
      <c r="P100" s="72" t="str">
        <f>IF(ISNA(IF($C100&gt;0,(VLOOKUP($C100,[1]Engagés!$C$10:$N$509,12,FALSE))," ")),"",(IF($C100&gt;0,(VLOOKUP($C100,[1]Engagés!$C$10:$N$509,12,FALSE))," ")))</f>
        <v xml:space="preserve"> </v>
      </c>
      <c r="Q100" s="72" t="str">
        <f>IF(ISNA(IF($C100&gt;0,(VLOOKUP($C100,[1]Engagés!$C$10:$N$509,11,FALSE))," ")),"",(IF($C100&gt;0,(VLOOKUP($C100,[1]Engagés!$C$10:$N$509,11,FALSE))," ")))</f>
        <v xml:space="preserve"> </v>
      </c>
      <c r="R100" s="74" t="str">
        <f t="shared" si="53"/>
        <v/>
      </c>
      <c r="S100" s="75" t="str">
        <f>IF(COUNTIF($K$8:$K100,$K100)&lt;2,$K100," ")</f>
        <v xml:space="preserve"> </v>
      </c>
      <c r="T100" s="75">
        <f t="shared" si="38"/>
        <v>93</v>
      </c>
      <c r="U100" s="76" t="str">
        <f t="shared" si="39"/>
        <v/>
      </c>
      <c r="V100" s="75" t="str">
        <f>IF(COUNTIF($K$8:$K100,$K100)&lt;3,$K100," ")</f>
        <v xml:space="preserve"> </v>
      </c>
      <c r="W100" s="75">
        <f t="shared" si="55"/>
        <v>93</v>
      </c>
      <c r="X100" s="75" t="str">
        <f t="shared" si="40"/>
        <v/>
      </c>
      <c r="Y100" s="18" t="str">
        <f t="shared" si="56"/>
        <v/>
      </c>
      <c r="Z100" s="18">
        <f t="shared" si="57"/>
        <v>1000</v>
      </c>
      <c r="AA100" s="18">
        <f t="shared" si="41"/>
        <v>1000</v>
      </c>
      <c r="AB100" s="75" t="str">
        <f>IF(COUNTIF($K$8:$K100,S100)&lt;4,$K100," ")</f>
        <v xml:space="preserve"> </v>
      </c>
      <c r="AC100" s="75">
        <f t="shared" si="58"/>
        <v>93</v>
      </c>
      <c r="AD100" s="75" t="str">
        <f t="shared" si="42"/>
        <v/>
      </c>
      <c r="AE100" s="18" t="str">
        <f t="shared" si="59"/>
        <v/>
      </c>
      <c r="AF100" s="18" t="str">
        <f t="shared" si="60"/>
        <v/>
      </c>
      <c r="AG100" s="75" t="str">
        <f t="shared" si="61"/>
        <v/>
      </c>
      <c r="AH100" s="75" t="str">
        <f t="shared" si="43"/>
        <v/>
      </c>
      <c r="AI100" s="77" t="str">
        <f t="shared" si="44"/>
        <v xml:space="preserve"> </v>
      </c>
      <c r="AJ100" s="78">
        <f t="shared" si="45"/>
        <v>93</v>
      </c>
      <c r="AK100" s="79">
        <v>10</v>
      </c>
      <c r="AL100" s="80" t="e">
        <f>#REF!</f>
        <v>#REF!</v>
      </c>
      <c r="AM100" s="81" t="e">
        <f t="shared" si="46"/>
        <v>#REF!</v>
      </c>
      <c r="AN100" s="82" t="e">
        <f t="shared" si="47"/>
        <v>#REF!</v>
      </c>
      <c r="AO100" s="81" t="e">
        <f t="shared" si="48"/>
        <v>#REF!</v>
      </c>
      <c r="AP100" s="82" t="e">
        <f t="shared" si="49"/>
        <v>#REF!</v>
      </c>
      <c r="AQ100" s="81" t="e">
        <f t="shared" si="50"/>
        <v>#REF!</v>
      </c>
      <c r="AR100" s="82" t="e">
        <f t="shared" si="51"/>
        <v>#REF!</v>
      </c>
      <c r="AS100" s="83" t="e">
        <f t="shared" si="62"/>
        <v>#REF!</v>
      </c>
      <c r="AT100" s="84" t="e">
        <f t="shared" si="63"/>
        <v>#REF!</v>
      </c>
      <c r="AW100" s="85" t="str">
        <f t="shared" si="52"/>
        <v/>
      </c>
    </row>
    <row r="101" spans="1:49" ht="19.149999999999999" customHeight="1" x14ac:dyDescent="0.2">
      <c r="A101" s="65">
        <f t="shared" si="37"/>
        <v>94</v>
      </c>
      <c r="B101" s="87">
        <v>94</v>
      </c>
      <c r="C101" s="87"/>
      <c r="D101" s="88"/>
      <c r="E101" s="88"/>
      <c r="F101" s="88"/>
      <c r="G101" s="69" t="str">
        <f>IF(ISNA(IF($C101&gt;0,(VLOOKUP($C101,[1]Engagés!$C$10:$K$509,3,FALSE))," ")),"",(IF($C101&gt;0,(VLOOKUP($C101,[1]Engagés!$C$10:$K$509,3,FALSE))," ")))</f>
        <v xml:space="preserve"> </v>
      </c>
      <c r="H101" s="70" t="e">
        <f t="shared" si="54"/>
        <v>#VALUE!</v>
      </c>
      <c r="I101" s="71" t="str">
        <f>IF(ISNA(IF($C101&gt;0,(VLOOKUP($C101,[1]Engagés!$C$10:$K$509,6,FALSE))," ")),"",(IF($C101&gt;0,(VLOOKUP($C101,[1]Engagés!$C$10:$K$509,6,FALSE))," ")))</f>
        <v xml:space="preserve"> </v>
      </c>
      <c r="J101" s="71" t="str">
        <f>IF(ISNA(IF($C101&gt;0,(VLOOKUP($C101,[1]Engagés!$C$10:$K$509,7,FALSE))," ")),"",(IF($C101&gt;0,(VLOOKUP($C101,[1]Engagés!$C$10:$K$509,7,FALSE))," ")))</f>
        <v xml:space="preserve"> </v>
      </c>
      <c r="K101" s="71" t="str">
        <f>IF(ISNA(IF($C101&gt;0,(VLOOKUP($C101,[1]Engagés!$C$10:$K$509,8,FALSE))," ")),"",(IF($C101&gt;0,(VLOOKUP($C101,[1]Engagés!$C$10:$K$509,8,FALSE))," ")))</f>
        <v xml:space="preserve"> </v>
      </c>
      <c r="L101" s="72" t="str">
        <f>IF(ISNA(IF($C101&gt;0,(VLOOKUP($C101,[1]Engagés!$C$10:$K$509,5,FALSE))," ")),"",(IF($C101&gt;0,(VLOOKUP($C101,[1]Engagés!$C$10:$K$509,5,FALSE))," ")))</f>
        <v xml:space="preserve"> </v>
      </c>
      <c r="M101" s="72" t="str">
        <f>IF(ISNA(IF($C101&gt;0,(VLOOKUP($C101,[1]Engagés!$C$10:$K$509,4,FALSE))," ")),"",(IF($C101&gt;0,(VLOOKUP($C101,[1]Engagés!$C$10:$K$509,4,FALSE))," ")))</f>
        <v xml:space="preserve"> </v>
      </c>
      <c r="N101" s="71" t="str">
        <f>IF(ISNA(IF($C101&gt;0,(VLOOKUP($C101,[1]Engagés!$C$10:$K$509,9,FALSE))," ")),"",(IF($C101&gt;0,(VLOOKUP($C101,[1]Engagés!$C$10:$K$509,9,FALSE))," ")))</f>
        <v xml:space="preserve"> </v>
      </c>
      <c r="O101" s="72" t="str">
        <f>IF(ISNA(IF($C101&gt;0,(VLOOKUP($C101,[1]Engagés!$C$10:$N$509,10,FALSE))," ")),"",(IF($C101&gt;0,(VLOOKUP($C101,[1]Engagés!$C$10:$N$509,10,FALSE))," ")))</f>
        <v xml:space="preserve"> </v>
      </c>
      <c r="P101" s="72" t="str">
        <f>IF(ISNA(IF($C101&gt;0,(VLOOKUP($C101,[1]Engagés!$C$10:$N$509,12,FALSE))," ")),"",(IF($C101&gt;0,(VLOOKUP($C101,[1]Engagés!$C$10:$N$509,12,FALSE))," ")))</f>
        <v xml:space="preserve"> </v>
      </c>
      <c r="Q101" s="72" t="str">
        <f>IF(ISNA(IF($C101&gt;0,(VLOOKUP($C101,[1]Engagés!$C$10:$N$509,11,FALSE))," ")),"",(IF($C101&gt;0,(VLOOKUP($C101,[1]Engagés!$C$10:$N$509,11,FALSE))," ")))</f>
        <v xml:space="preserve"> </v>
      </c>
      <c r="R101" s="74" t="str">
        <f t="shared" si="53"/>
        <v/>
      </c>
      <c r="S101" s="75" t="str">
        <f>IF(COUNTIF($K$8:$K101,$K101)&lt;2,$K101," ")</f>
        <v xml:space="preserve"> </v>
      </c>
      <c r="T101" s="75">
        <f t="shared" si="38"/>
        <v>94</v>
      </c>
      <c r="U101" s="76" t="str">
        <f t="shared" si="39"/>
        <v/>
      </c>
      <c r="V101" s="75" t="str">
        <f>IF(COUNTIF($K$8:$K101,$K101)&lt;3,$K101," ")</f>
        <v xml:space="preserve"> </v>
      </c>
      <c r="W101" s="75">
        <f t="shared" si="55"/>
        <v>94</v>
      </c>
      <c r="X101" s="75" t="str">
        <f t="shared" si="40"/>
        <v/>
      </c>
      <c r="Y101" s="18" t="str">
        <f t="shared" si="56"/>
        <v/>
      </c>
      <c r="Z101" s="18">
        <f t="shared" si="57"/>
        <v>1000</v>
      </c>
      <c r="AA101" s="18">
        <f t="shared" si="41"/>
        <v>1000</v>
      </c>
      <c r="AB101" s="75" t="str">
        <f>IF(COUNTIF($K$8:$K101,S101)&lt;4,$K101," ")</f>
        <v xml:space="preserve"> </v>
      </c>
      <c r="AC101" s="75">
        <f t="shared" si="58"/>
        <v>94</v>
      </c>
      <c r="AD101" s="75" t="str">
        <f t="shared" si="42"/>
        <v/>
      </c>
      <c r="AE101" s="18" t="str">
        <f t="shared" si="59"/>
        <v/>
      </c>
      <c r="AF101" s="18" t="str">
        <f t="shared" si="60"/>
        <v/>
      </c>
      <c r="AG101" s="75" t="str">
        <f t="shared" si="61"/>
        <v/>
      </c>
      <c r="AH101" s="75" t="str">
        <f t="shared" si="43"/>
        <v/>
      </c>
      <c r="AI101" s="77" t="str">
        <f t="shared" si="44"/>
        <v xml:space="preserve"> </v>
      </c>
      <c r="AJ101" s="78">
        <f t="shared" si="45"/>
        <v>94</v>
      </c>
      <c r="AK101" s="79">
        <v>10</v>
      </c>
      <c r="AL101" s="80" t="e">
        <f>#REF!</f>
        <v>#REF!</v>
      </c>
      <c r="AM101" s="81" t="e">
        <f t="shared" si="46"/>
        <v>#REF!</v>
      </c>
      <c r="AN101" s="82" t="e">
        <f t="shared" si="47"/>
        <v>#REF!</v>
      </c>
      <c r="AO101" s="81" t="e">
        <f t="shared" si="48"/>
        <v>#REF!</v>
      </c>
      <c r="AP101" s="82" t="e">
        <f t="shared" si="49"/>
        <v>#REF!</v>
      </c>
      <c r="AQ101" s="81" t="e">
        <f t="shared" si="50"/>
        <v>#REF!</v>
      </c>
      <c r="AR101" s="82" t="e">
        <f t="shared" si="51"/>
        <v>#REF!</v>
      </c>
      <c r="AS101" s="83" t="e">
        <f t="shared" si="62"/>
        <v>#REF!</v>
      </c>
      <c r="AT101" s="84" t="e">
        <f t="shared" si="63"/>
        <v>#REF!</v>
      </c>
      <c r="AW101" s="85" t="str">
        <f t="shared" si="52"/>
        <v/>
      </c>
    </row>
    <row r="102" spans="1:49" ht="19.149999999999999" customHeight="1" x14ac:dyDescent="0.2">
      <c r="A102" s="65">
        <f t="shared" si="37"/>
        <v>95</v>
      </c>
      <c r="B102" s="87">
        <v>95</v>
      </c>
      <c r="C102" s="87"/>
      <c r="D102" s="88"/>
      <c r="E102" s="88"/>
      <c r="F102" s="88"/>
      <c r="G102" s="69" t="str">
        <f>IF(ISNA(IF($C102&gt;0,(VLOOKUP($C102,[1]Engagés!$C$10:$K$509,3,FALSE))," ")),"",(IF($C102&gt;0,(VLOOKUP($C102,[1]Engagés!$C$10:$K$509,3,FALSE))," ")))</f>
        <v xml:space="preserve"> </v>
      </c>
      <c r="H102" s="70" t="e">
        <f t="shared" si="54"/>
        <v>#VALUE!</v>
      </c>
      <c r="I102" s="71" t="str">
        <f>IF(ISNA(IF($C102&gt;0,(VLOOKUP($C102,[1]Engagés!$C$10:$K$509,6,FALSE))," ")),"",(IF($C102&gt;0,(VLOOKUP($C102,[1]Engagés!$C$10:$K$509,6,FALSE))," ")))</f>
        <v xml:space="preserve"> </v>
      </c>
      <c r="J102" s="71" t="str">
        <f>IF(ISNA(IF($C102&gt;0,(VLOOKUP($C102,[1]Engagés!$C$10:$K$509,7,FALSE))," ")),"",(IF($C102&gt;0,(VLOOKUP($C102,[1]Engagés!$C$10:$K$509,7,FALSE))," ")))</f>
        <v xml:space="preserve"> </v>
      </c>
      <c r="K102" s="71" t="str">
        <f>IF(ISNA(IF($C102&gt;0,(VLOOKUP($C102,[1]Engagés!$C$10:$K$509,8,FALSE))," ")),"",(IF($C102&gt;0,(VLOOKUP($C102,[1]Engagés!$C$10:$K$509,8,FALSE))," ")))</f>
        <v xml:space="preserve"> </v>
      </c>
      <c r="L102" s="72" t="str">
        <f>IF(ISNA(IF($C102&gt;0,(VLOOKUP($C102,[1]Engagés!$C$10:$K$509,5,FALSE))," ")),"",(IF($C102&gt;0,(VLOOKUP($C102,[1]Engagés!$C$10:$K$509,5,FALSE))," ")))</f>
        <v xml:space="preserve"> </v>
      </c>
      <c r="M102" s="72" t="str">
        <f>IF(ISNA(IF($C102&gt;0,(VLOOKUP($C102,[1]Engagés!$C$10:$K$509,4,FALSE))," ")),"",(IF($C102&gt;0,(VLOOKUP($C102,[1]Engagés!$C$10:$K$509,4,FALSE))," ")))</f>
        <v xml:space="preserve"> </v>
      </c>
      <c r="N102" s="71" t="str">
        <f>IF(ISNA(IF($C102&gt;0,(VLOOKUP($C102,[1]Engagés!$C$10:$K$509,9,FALSE))," ")),"",(IF($C102&gt;0,(VLOOKUP($C102,[1]Engagés!$C$10:$K$509,9,FALSE))," ")))</f>
        <v xml:space="preserve"> </v>
      </c>
      <c r="O102" s="72" t="str">
        <f>IF(ISNA(IF($C102&gt;0,(VLOOKUP($C102,[1]Engagés!$C$10:$N$509,10,FALSE))," ")),"",(IF($C102&gt;0,(VLOOKUP($C102,[1]Engagés!$C$10:$N$509,10,FALSE))," ")))</f>
        <v xml:space="preserve"> </v>
      </c>
      <c r="P102" s="72" t="str">
        <f>IF(ISNA(IF($C102&gt;0,(VLOOKUP($C102,[1]Engagés!$C$10:$N$509,12,FALSE))," ")),"",(IF($C102&gt;0,(VLOOKUP($C102,[1]Engagés!$C$10:$N$509,12,FALSE))," ")))</f>
        <v xml:space="preserve"> </v>
      </c>
      <c r="Q102" s="72" t="str">
        <f>IF(ISNA(IF($C102&gt;0,(VLOOKUP($C102,[1]Engagés!$C$10:$N$509,11,FALSE))," ")),"",(IF($C102&gt;0,(VLOOKUP($C102,[1]Engagés!$C$10:$N$509,11,FALSE))," ")))</f>
        <v xml:space="preserve"> </v>
      </c>
      <c r="R102" s="74" t="str">
        <f t="shared" si="53"/>
        <v/>
      </c>
      <c r="S102" s="75" t="str">
        <f>IF(COUNTIF($K$8:$K102,$K102)&lt;2,$K102," ")</f>
        <v xml:space="preserve"> </v>
      </c>
      <c r="T102" s="75">
        <f t="shared" si="38"/>
        <v>95</v>
      </c>
      <c r="U102" s="76" t="str">
        <f t="shared" si="39"/>
        <v/>
      </c>
      <c r="V102" s="75" t="str">
        <f>IF(COUNTIF($K$8:$K102,$K102)&lt;3,$K102," ")</f>
        <v xml:space="preserve"> </v>
      </c>
      <c r="W102" s="75">
        <f t="shared" si="55"/>
        <v>95</v>
      </c>
      <c r="X102" s="75" t="str">
        <f t="shared" si="40"/>
        <v/>
      </c>
      <c r="Y102" s="18" t="str">
        <f t="shared" si="56"/>
        <v/>
      </c>
      <c r="Z102" s="18">
        <f t="shared" si="57"/>
        <v>1000</v>
      </c>
      <c r="AA102" s="18">
        <f t="shared" si="41"/>
        <v>1000</v>
      </c>
      <c r="AB102" s="75" t="str">
        <f>IF(COUNTIF($K$8:$K102,S102)&lt;4,$K102," ")</f>
        <v xml:space="preserve"> </v>
      </c>
      <c r="AC102" s="75">
        <f t="shared" si="58"/>
        <v>95</v>
      </c>
      <c r="AD102" s="75" t="str">
        <f t="shared" si="42"/>
        <v/>
      </c>
      <c r="AE102" s="18" t="str">
        <f t="shared" si="59"/>
        <v/>
      </c>
      <c r="AF102" s="18" t="str">
        <f t="shared" si="60"/>
        <v/>
      </c>
      <c r="AG102" s="75" t="str">
        <f t="shared" si="61"/>
        <v/>
      </c>
      <c r="AH102" s="75" t="str">
        <f t="shared" si="43"/>
        <v/>
      </c>
      <c r="AI102" s="77" t="str">
        <f t="shared" si="44"/>
        <v xml:space="preserve"> </v>
      </c>
      <c r="AJ102" s="78">
        <f t="shared" si="45"/>
        <v>95</v>
      </c>
      <c r="AK102" s="79">
        <v>10</v>
      </c>
      <c r="AL102" s="80" t="e">
        <f>#REF!</f>
        <v>#REF!</v>
      </c>
      <c r="AM102" s="81" t="e">
        <f t="shared" si="46"/>
        <v>#REF!</v>
      </c>
      <c r="AN102" s="82" t="e">
        <f t="shared" si="47"/>
        <v>#REF!</v>
      </c>
      <c r="AO102" s="81" t="e">
        <f t="shared" si="48"/>
        <v>#REF!</v>
      </c>
      <c r="AP102" s="82" t="e">
        <f t="shared" si="49"/>
        <v>#REF!</v>
      </c>
      <c r="AQ102" s="81" t="e">
        <f t="shared" si="50"/>
        <v>#REF!</v>
      </c>
      <c r="AR102" s="82" t="e">
        <f t="shared" si="51"/>
        <v>#REF!</v>
      </c>
      <c r="AS102" s="83" t="e">
        <f t="shared" si="62"/>
        <v>#REF!</v>
      </c>
      <c r="AT102" s="84" t="e">
        <f t="shared" si="63"/>
        <v>#REF!</v>
      </c>
      <c r="AW102" s="85" t="str">
        <f t="shared" si="52"/>
        <v/>
      </c>
    </row>
    <row r="103" spans="1:49" ht="19.149999999999999" customHeight="1" x14ac:dyDescent="0.2">
      <c r="A103" s="65">
        <f t="shared" si="37"/>
        <v>96</v>
      </c>
      <c r="B103" s="87">
        <v>96</v>
      </c>
      <c r="C103" s="87"/>
      <c r="D103" s="88"/>
      <c r="E103" s="88"/>
      <c r="F103" s="88"/>
      <c r="G103" s="69" t="str">
        <f>IF(ISNA(IF($C103&gt;0,(VLOOKUP($C103,[1]Engagés!$C$10:$K$509,3,FALSE))," ")),"",(IF($C103&gt;0,(VLOOKUP($C103,[1]Engagés!$C$10:$K$509,3,FALSE))," ")))</f>
        <v xml:space="preserve"> </v>
      </c>
      <c r="H103" s="70" t="e">
        <f t="shared" si="54"/>
        <v>#VALUE!</v>
      </c>
      <c r="I103" s="71" t="str">
        <f>IF(ISNA(IF($C103&gt;0,(VLOOKUP($C103,[1]Engagés!$C$10:$K$509,6,FALSE))," ")),"",(IF($C103&gt;0,(VLOOKUP($C103,[1]Engagés!$C$10:$K$509,6,FALSE))," ")))</f>
        <v xml:space="preserve"> </v>
      </c>
      <c r="J103" s="71" t="str">
        <f>IF(ISNA(IF($C103&gt;0,(VLOOKUP($C103,[1]Engagés!$C$10:$K$509,7,FALSE))," ")),"",(IF($C103&gt;0,(VLOOKUP($C103,[1]Engagés!$C$10:$K$509,7,FALSE))," ")))</f>
        <v xml:space="preserve"> </v>
      </c>
      <c r="K103" s="71" t="str">
        <f>IF(ISNA(IF($C103&gt;0,(VLOOKUP($C103,[1]Engagés!$C$10:$K$509,8,FALSE))," ")),"",(IF($C103&gt;0,(VLOOKUP($C103,[1]Engagés!$C$10:$K$509,8,FALSE))," ")))</f>
        <v xml:space="preserve"> </v>
      </c>
      <c r="L103" s="72" t="str">
        <f>IF(ISNA(IF($C103&gt;0,(VLOOKUP($C103,[1]Engagés!$C$10:$K$509,5,FALSE))," ")),"",(IF($C103&gt;0,(VLOOKUP($C103,[1]Engagés!$C$10:$K$509,5,FALSE))," ")))</f>
        <v xml:space="preserve"> </v>
      </c>
      <c r="M103" s="72" t="str">
        <f>IF(ISNA(IF($C103&gt;0,(VLOOKUP($C103,[1]Engagés!$C$10:$K$509,4,FALSE))," ")),"",(IF($C103&gt;0,(VLOOKUP($C103,[1]Engagés!$C$10:$K$509,4,FALSE))," ")))</f>
        <v xml:space="preserve"> </v>
      </c>
      <c r="N103" s="71" t="str">
        <f>IF(ISNA(IF($C103&gt;0,(VLOOKUP($C103,[1]Engagés!$C$10:$K$509,9,FALSE))," ")),"",(IF($C103&gt;0,(VLOOKUP($C103,[1]Engagés!$C$10:$K$509,9,FALSE))," ")))</f>
        <v xml:space="preserve"> </v>
      </c>
      <c r="O103" s="72" t="str">
        <f>IF(ISNA(IF($C103&gt;0,(VLOOKUP($C103,[1]Engagés!$C$10:$N$509,10,FALSE))," ")),"",(IF($C103&gt;0,(VLOOKUP($C103,[1]Engagés!$C$10:$N$509,10,FALSE))," ")))</f>
        <v xml:space="preserve"> </v>
      </c>
      <c r="P103" s="72" t="str">
        <f>IF(ISNA(IF($C103&gt;0,(VLOOKUP($C103,[1]Engagés!$C$10:$N$509,12,FALSE))," ")),"",(IF($C103&gt;0,(VLOOKUP($C103,[1]Engagés!$C$10:$N$509,12,FALSE))," ")))</f>
        <v xml:space="preserve"> </v>
      </c>
      <c r="Q103" s="72" t="str">
        <f>IF(ISNA(IF($C103&gt;0,(VLOOKUP($C103,[1]Engagés!$C$10:$N$509,11,FALSE))," ")),"",(IF($C103&gt;0,(VLOOKUP($C103,[1]Engagés!$C$10:$N$509,11,FALSE))," ")))</f>
        <v xml:space="preserve"> </v>
      </c>
      <c r="R103" s="74" t="str">
        <f t="shared" si="53"/>
        <v/>
      </c>
      <c r="S103" s="75" t="str">
        <f>IF(COUNTIF($K$8:$K103,$K103)&lt;2,$K103," ")</f>
        <v xml:space="preserve"> </v>
      </c>
      <c r="T103" s="75">
        <f t="shared" si="38"/>
        <v>96</v>
      </c>
      <c r="U103" s="76" t="str">
        <f t="shared" si="39"/>
        <v/>
      </c>
      <c r="V103" s="75" t="str">
        <f>IF(COUNTIF($K$8:$K103,$K103)&lt;3,$K103," ")</f>
        <v xml:space="preserve"> </v>
      </c>
      <c r="W103" s="75">
        <f t="shared" si="55"/>
        <v>96</v>
      </c>
      <c r="X103" s="75" t="str">
        <f t="shared" si="40"/>
        <v/>
      </c>
      <c r="Y103" s="18" t="str">
        <f t="shared" si="56"/>
        <v/>
      </c>
      <c r="Z103" s="18">
        <f t="shared" si="57"/>
        <v>1000</v>
      </c>
      <c r="AA103" s="18">
        <f t="shared" si="41"/>
        <v>1000</v>
      </c>
      <c r="AB103" s="75" t="str">
        <f>IF(COUNTIF($K$8:$K103,S103)&lt;4,$K103," ")</f>
        <v xml:space="preserve"> </v>
      </c>
      <c r="AC103" s="75">
        <f t="shared" si="58"/>
        <v>96</v>
      </c>
      <c r="AD103" s="75" t="str">
        <f t="shared" si="42"/>
        <v/>
      </c>
      <c r="AE103" s="18" t="str">
        <f t="shared" si="59"/>
        <v/>
      </c>
      <c r="AF103" s="18" t="str">
        <f t="shared" si="60"/>
        <v/>
      </c>
      <c r="AG103" s="75" t="str">
        <f t="shared" si="61"/>
        <v/>
      </c>
      <c r="AH103" s="75" t="str">
        <f t="shared" si="43"/>
        <v/>
      </c>
      <c r="AI103" s="77" t="str">
        <f t="shared" si="44"/>
        <v xml:space="preserve"> </v>
      </c>
      <c r="AJ103" s="78">
        <f t="shared" si="45"/>
        <v>96</v>
      </c>
      <c r="AK103" s="79">
        <v>10</v>
      </c>
      <c r="AL103" s="80" t="e">
        <f>#REF!</f>
        <v>#REF!</v>
      </c>
      <c r="AM103" s="81" t="e">
        <f t="shared" si="46"/>
        <v>#REF!</v>
      </c>
      <c r="AN103" s="82" t="e">
        <f t="shared" si="47"/>
        <v>#REF!</v>
      </c>
      <c r="AO103" s="81" t="e">
        <f t="shared" si="48"/>
        <v>#REF!</v>
      </c>
      <c r="AP103" s="82" t="e">
        <f t="shared" si="49"/>
        <v>#REF!</v>
      </c>
      <c r="AQ103" s="81" t="e">
        <f t="shared" si="50"/>
        <v>#REF!</v>
      </c>
      <c r="AR103" s="82" t="e">
        <f t="shared" si="51"/>
        <v>#REF!</v>
      </c>
      <c r="AS103" s="83" t="e">
        <f t="shared" si="62"/>
        <v>#REF!</v>
      </c>
      <c r="AT103" s="84" t="e">
        <f t="shared" si="63"/>
        <v>#REF!</v>
      </c>
      <c r="AW103" s="85" t="str">
        <f t="shared" si="52"/>
        <v/>
      </c>
    </row>
    <row r="104" spans="1:49" ht="19.149999999999999" customHeight="1" x14ac:dyDescent="0.2">
      <c r="A104" s="65">
        <f t="shared" si="37"/>
        <v>97</v>
      </c>
      <c r="B104" s="87">
        <v>97</v>
      </c>
      <c r="C104" s="87"/>
      <c r="D104" s="88"/>
      <c r="E104" s="88"/>
      <c r="F104" s="88"/>
      <c r="G104" s="69" t="str">
        <f>IF(ISNA(IF($C104&gt;0,(VLOOKUP($C104,[1]Engagés!$C$10:$K$509,3,FALSE))," ")),"",(IF($C104&gt;0,(VLOOKUP($C104,[1]Engagés!$C$10:$K$509,3,FALSE))," ")))</f>
        <v xml:space="preserve"> </v>
      </c>
      <c r="H104" s="70" t="e">
        <f t="shared" si="54"/>
        <v>#VALUE!</v>
      </c>
      <c r="I104" s="71" t="str">
        <f>IF(ISNA(IF($C104&gt;0,(VLOOKUP($C104,[1]Engagés!$C$10:$K$509,6,FALSE))," ")),"",(IF($C104&gt;0,(VLOOKUP($C104,[1]Engagés!$C$10:$K$509,6,FALSE))," ")))</f>
        <v xml:space="preserve"> </v>
      </c>
      <c r="J104" s="71" t="str">
        <f>IF(ISNA(IF($C104&gt;0,(VLOOKUP($C104,[1]Engagés!$C$10:$K$509,7,FALSE))," ")),"",(IF($C104&gt;0,(VLOOKUP($C104,[1]Engagés!$C$10:$K$509,7,FALSE))," ")))</f>
        <v xml:space="preserve"> </v>
      </c>
      <c r="K104" s="71" t="str">
        <f>IF(ISNA(IF($C104&gt;0,(VLOOKUP($C104,[1]Engagés!$C$10:$K$509,8,FALSE))," ")),"",(IF($C104&gt;0,(VLOOKUP($C104,[1]Engagés!$C$10:$K$509,8,FALSE))," ")))</f>
        <v xml:space="preserve"> </v>
      </c>
      <c r="L104" s="72" t="str">
        <f>IF(ISNA(IF($C104&gt;0,(VLOOKUP($C104,[1]Engagés!$C$10:$K$509,5,FALSE))," ")),"",(IF($C104&gt;0,(VLOOKUP($C104,[1]Engagés!$C$10:$K$509,5,FALSE))," ")))</f>
        <v xml:space="preserve"> </v>
      </c>
      <c r="M104" s="72" t="str">
        <f>IF(ISNA(IF($C104&gt;0,(VLOOKUP($C104,[1]Engagés!$C$10:$K$509,4,FALSE))," ")),"",(IF($C104&gt;0,(VLOOKUP($C104,[1]Engagés!$C$10:$K$509,4,FALSE))," ")))</f>
        <v xml:space="preserve"> </v>
      </c>
      <c r="N104" s="71" t="str">
        <f>IF(ISNA(IF($C104&gt;0,(VLOOKUP($C104,[1]Engagés!$C$10:$K$509,9,FALSE))," ")),"",(IF($C104&gt;0,(VLOOKUP($C104,[1]Engagés!$C$10:$K$509,9,FALSE))," ")))</f>
        <v xml:space="preserve"> </v>
      </c>
      <c r="O104" s="72" t="str">
        <f>IF(ISNA(IF($C104&gt;0,(VLOOKUP($C104,[1]Engagés!$C$10:$N$509,10,FALSE))," ")),"",(IF($C104&gt;0,(VLOOKUP($C104,[1]Engagés!$C$10:$N$509,10,FALSE))," ")))</f>
        <v xml:space="preserve"> </v>
      </c>
      <c r="P104" s="72" t="str">
        <f>IF(ISNA(IF($C104&gt;0,(VLOOKUP($C104,[1]Engagés!$C$10:$N$509,12,FALSE))," ")),"",(IF($C104&gt;0,(VLOOKUP($C104,[1]Engagés!$C$10:$N$509,12,FALSE))," ")))</f>
        <v xml:space="preserve"> </v>
      </c>
      <c r="Q104" s="72" t="str">
        <f>IF(ISNA(IF($C104&gt;0,(VLOOKUP($C104,[1]Engagés!$C$10:$N$509,11,FALSE))," ")),"",(IF($C104&gt;0,(VLOOKUP($C104,[1]Engagés!$C$10:$N$509,11,FALSE))," ")))</f>
        <v xml:space="preserve"> </v>
      </c>
      <c r="R104" s="74" t="str">
        <f t="shared" si="53"/>
        <v/>
      </c>
      <c r="S104" s="75" t="str">
        <f>IF(COUNTIF($K$8:$K104,$K104)&lt;2,$K104," ")</f>
        <v xml:space="preserve"> </v>
      </c>
      <c r="T104" s="75">
        <f t="shared" si="38"/>
        <v>97</v>
      </c>
      <c r="U104" s="76" t="str">
        <f t="shared" si="39"/>
        <v/>
      </c>
      <c r="V104" s="75" t="str">
        <f>IF(COUNTIF($K$8:$K104,$K104)&lt;3,$K104," ")</f>
        <v xml:space="preserve"> </v>
      </c>
      <c r="W104" s="75">
        <f t="shared" si="55"/>
        <v>97</v>
      </c>
      <c r="X104" s="75" t="str">
        <f t="shared" si="40"/>
        <v/>
      </c>
      <c r="Y104" s="18" t="str">
        <f t="shared" si="56"/>
        <v/>
      </c>
      <c r="Z104" s="18">
        <f t="shared" si="57"/>
        <v>1000</v>
      </c>
      <c r="AA104" s="18">
        <f t="shared" si="41"/>
        <v>1000</v>
      </c>
      <c r="AB104" s="75" t="str">
        <f>IF(COUNTIF($K$8:$K104,S104)&lt;4,$K104," ")</f>
        <v xml:space="preserve"> </v>
      </c>
      <c r="AC104" s="75">
        <f t="shared" si="58"/>
        <v>97</v>
      </c>
      <c r="AD104" s="75" t="str">
        <f t="shared" si="42"/>
        <v/>
      </c>
      <c r="AE104" s="18" t="str">
        <f t="shared" si="59"/>
        <v/>
      </c>
      <c r="AF104" s="18" t="str">
        <f t="shared" si="60"/>
        <v/>
      </c>
      <c r="AG104" s="75" t="str">
        <f t="shared" si="61"/>
        <v/>
      </c>
      <c r="AH104" s="75" t="str">
        <f t="shared" si="43"/>
        <v/>
      </c>
      <c r="AI104" s="77" t="str">
        <f t="shared" si="44"/>
        <v xml:space="preserve"> </v>
      </c>
      <c r="AJ104" s="78">
        <f t="shared" si="45"/>
        <v>97</v>
      </c>
      <c r="AK104" s="79">
        <v>10</v>
      </c>
      <c r="AL104" s="80" t="e">
        <f>#REF!</f>
        <v>#REF!</v>
      </c>
      <c r="AM104" s="81" t="e">
        <f t="shared" si="46"/>
        <v>#REF!</v>
      </c>
      <c r="AN104" s="82" t="e">
        <f t="shared" si="47"/>
        <v>#REF!</v>
      </c>
      <c r="AO104" s="81" t="e">
        <f t="shared" si="48"/>
        <v>#REF!</v>
      </c>
      <c r="AP104" s="82" t="e">
        <f t="shared" si="49"/>
        <v>#REF!</v>
      </c>
      <c r="AQ104" s="81" t="e">
        <f t="shared" si="50"/>
        <v>#REF!</v>
      </c>
      <c r="AR104" s="82" t="e">
        <f t="shared" si="51"/>
        <v>#REF!</v>
      </c>
      <c r="AS104" s="83" t="e">
        <f t="shared" si="62"/>
        <v>#REF!</v>
      </c>
      <c r="AT104" s="84" t="e">
        <f t="shared" si="63"/>
        <v>#REF!</v>
      </c>
      <c r="AW104" s="85" t="str">
        <f t="shared" si="52"/>
        <v/>
      </c>
    </row>
    <row r="105" spans="1:49" ht="19.149999999999999" customHeight="1" x14ac:dyDescent="0.2">
      <c r="A105" s="65">
        <f t="shared" si="37"/>
        <v>98</v>
      </c>
      <c r="B105" s="87">
        <v>98</v>
      </c>
      <c r="C105" s="87"/>
      <c r="D105" s="88"/>
      <c r="E105" s="88"/>
      <c r="F105" s="88"/>
      <c r="G105" s="69" t="str">
        <f>IF(ISNA(IF($C105&gt;0,(VLOOKUP($C105,[1]Engagés!$C$10:$K$509,3,FALSE))," ")),"",(IF($C105&gt;0,(VLOOKUP($C105,[1]Engagés!$C$10:$K$509,3,FALSE))," ")))</f>
        <v xml:space="preserve"> </v>
      </c>
      <c r="H105" s="70" t="e">
        <f t="shared" si="54"/>
        <v>#VALUE!</v>
      </c>
      <c r="I105" s="71" t="str">
        <f>IF(ISNA(IF($C105&gt;0,(VLOOKUP($C105,[1]Engagés!$C$10:$K$509,6,FALSE))," ")),"",(IF($C105&gt;0,(VLOOKUP($C105,[1]Engagés!$C$10:$K$509,6,FALSE))," ")))</f>
        <v xml:space="preserve"> </v>
      </c>
      <c r="J105" s="71" t="str">
        <f>IF(ISNA(IF($C105&gt;0,(VLOOKUP($C105,[1]Engagés!$C$10:$K$509,7,FALSE))," ")),"",(IF($C105&gt;0,(VLOOKUP($C105,[1]Engagés!$C$10:$K$509,7,FALSE))," ")))</f>
        <v xml:space="preserve"> </v>
      </c>
      <c r="K105" s="71" t="str">
        <f>IF(ISNA(IF($C105&gt;0,(VLOOKUP($C105,[1]Engagés!$C$10:$K$509,8,FALSE))," ")),"",(IF($C105&gt;0,(VLOOKUP($C105,[1]Engagés!$C$10:$K$509,8,FALSE))," ")))</f>
        <v xml:space="preserve"> </v>
      </c>
      <c r="L105" s="72" t="str">
        <f>IF(ISNA(IF($C105&gt;0,(VLOOKUP($C105,[1]Engagés!$C$10:$K$509,5,FALSE))," ")),"",(IF($C105&gt;0,(VLOOKUP($C105,[1]Engagés!$C$10:$K$509,5,FALSE))," ")))</f>
        <v xml:space="preserve"> </v>
      </c>
      <c r="M105" s="72" t="str">
        <f>IF(ISNA(IF($C105&gt;0,(VLOOKUP($C105,[1]Engagés!$C$10:$K$509,4,FALSE))," ")),"",(IF($C105&gt;0,(VLOOKUP($C105,[1]Engagés!$C$10:$K$509,4,FALSE))," ")))</f>
        <v xml:space="preserve"> </v>
      </c>
      <c r="N105" s="71" t="str">
        <f>IF(ISNA(IF($C105&gt;0,(VLOOKUP($C105,[1]Engagés!$C$10:$K$509,9,FALSE))," ")),"",(IF($C105&gt;0,(VLOOKUP($C105,[1]Engagés!$C$10:$K$509,9,FALSE))," ")))</f>
        <v xml:space="preserve"> </v>
      </c>
      <c r="O105" s="72" t="str">
        <f>IF(ISNA(IF($C105&gt;0,(VLOOKUP($C105,[1]Engagés!$C$10:$N$509,10,FALSE))," ")),"",(IF($C105&gt;0,(VLOOKUP($C105,[1]Engagés!$C$10:$N$509,10,FALSE))," ")))</f>
        <v xml:space="preserve"> </v>
      </c>
      <c r="P105" s="72" t="str">
        <f>IF(ISNA(IF($C105&gt;0,(VLOOKUP($C105,[1]Engagés!$C$10:$N$509,12,FALSE))," ")),"",(IF($C105&gt;0,(VLOOKUP($C105,[1]Engagés!$C$10:$N$509,12,FALSE))," ")))</f>
        <v xml:space="preserve"> </v>
      </c>
      <c r="Q105" s="72" t="str">
        <f>IF(ISNA(IF($C105&gt;0,(VLOOKUP($C105,[1]Engagés!$C$10:$N$509,11,FALSE))," ")),"",(IF($C105&gt;0,(VLOOKUP($C105,[1]Engagés!$C$10:$N$509,11,FALSE))," ")))</f>
        <v xml:space="preserve"> </v>
      </c>
      <c r="R105" s="74" t="str">
        <f t="shared" si="53"/>
        <v/>
      </c>
      <c r="S105" s="75" t="str">
        <f>IF(COUNTIF($K$8:$K105,$K105)&lt;2,$K105," ")</f>
        <v xml:space="preserve"> </v>
      </c>
      <c r="T105" s="75">
        <f t="shared" si="38"/>
        <v>98</v>
      </c>
      <c r="U105" s="76" t="str">
        <f t="shared" si="39"/>
        <v/>
      </c>
      <c r="V105" s="75" t="str">
        <f>IF(COUNTIF($K$8:$K105,$K105)&lt;3,$K105," ")</f>
        <v xml:space="preserve"> </v>
      </c>
      <c r="W105" s="75">
        <f t="shared" si="55"/>
        <v>98</v>
      </c>
      <c r="X105" s="75" t="str">
        <f t="shared" si="40"/>
        <v/>
      </c>
      <c r="Y105" s="18" t="str">
        <f t="shared" si="56"/>
        <v/>
      </c>
      <c r="Z105" s="18">
        <f t="shared" si="57"/>
        <v>1000</v>
      </c>
      <c r="AA105" s="18">
        <f t="shared" si="41"/>
        <v>1000</v>
      </c>
      <c r="AB105" s="75" t="str">
        <f>IF(COUNTIF($K$8:$K105,S105)&lt;4,$K105," ")</f>
        <v xml:space="preserve"> </v>
      </c>
      <c r="AC105" s="75">
        <f t="shared" si="58"/>
        <v>98</v>
      </c>
      <c r="AD105" s="75" t="str">
        <f t="shared" si="42"/>
        <v/>
      </c>
      <c r="AE105" s="18" t="str">
        <f t="shared" si="59"/>
        <v/>
      </c>
      <c r="AF105" s="18" t="str">
        <f t="shared" si="60"/>
        <v/>
      </c>
      <c r="AG105" s="75" t="str">
        <f t="shared" si="61"/>
        <v/>
      </c>
      <c r="AH105" s="75" t="str">
        <f t="shared" si="43"/>
        <v/>
      </c>
      <c r="AI105" s="77" t="str">
        <f t="shared" si="44"/>
        <v xml:space="preserve"> </v>
      </c>
      <c r="AJ105" s="78">
        <f t="shared" si="45"/>
        <v>98</v>
      </c>
      <c r="AK105" s="79">
        <v>10</v>
      </c>
      <c r="AL105" s="80" t="e">
        <f>#REF!</f>
        <v>#REF!</v>
      </c>
      <c r="AM105" s="81" t="e">
        <f t="shared" si="46"/>
        <v>#REF!</v>
      </c>
      <c r="AN105" s="82" t="e">
        <f t="shared" si="47"/>
        <v>#REF!</v>
      </c>
      <c r="AO105" s="81" t="e">
        <f t="shared" si="48"/>
        <v>#REF!</v>
      </c>
      <c r="AP105" s="82" t="e">
        <f t="shared" si="49"/>
        <v>#REF!</v>
      </c>
      <c r="AQ105" s="81" t="e">
        <f t="shared" si="50"/>
        <v>#REF!</v>
      </c>
      <c r="AR105" s="82" t="e">
        <f t="shared" si="51"/>
        <v>#REF!</v>
      </c>
      <c r="AS105" s="83" t="e">
        <f t="shared" si="62"/>
        <v>#REF!</v>
      </c>
      <c r="AT105" s="84" t="e">
        <f t="shared" si="63"/>
        <v>#REF!</v>
      </c>
      <c r="AW105" s="85" t="str">
        <f t="shared" si="52"/>
        <v/>
      </c>
    </row>
    <row r="106" spans="1:49" ht="19.149999999999999" customHeight="1" x14ac:dyDescent="0.2">
      <c r="A106" s="65">
        <f t="shared" si="37"/>
        <v>99</v>
      </c>
      <c r="B106" s="87">
        <v>99</v>
      </c>
      <c r="C106" s="87"/>
      <c r="D106" s="88"/>
      <c r="E106" s="88"/>
      <c r="F106" s="88"/>
      <c r="G106" s="69" t="str">
        <f>IF(ISNA(IF($C106&gt;0,(VLOOKUP($C106,[1]Engagés!$C$10:$K$509,3,FALSE))," ")),"",(IF($C106&gt;0,(VLOOKUP($C106,[1]Engagés!$C$10:$K$509,3,FALSE))," ")))</f>
        <v xml:space="preserve"> </v>
      </c>
      <c r="H106" s="70" t="e">
        <f t="shared" si="54"/>
        <v>#VALUE!</v>
      </c>
      <c r="I106" s="71" t="str">
        <f>IF(ISNA(IF($C106&gt;0,(VLOOKUP($C106,[1]Engagés!$C$10:$K$509,6,FALSE))," ")),"",(IF($C106&gt;0,(VLOOKUP($C106,[1]Engagés!$C$10:$K$509,6,FALSE))," ")))</f>
        <v xml:space="preserve"> </v>
      </c>
      <c r="J106" s="71" t="str">
        <f>IF(ISNA(IF($C106&gt;0,(VLOOKUP($C106,[1]Engagés!$C$10:$K$509,7,FALSE))," ")),"",(IF($C106&gt;0,(VLOOKUP($C106,[1]Engagés!$C$10:$K$509,7,FALSE))," ")))</f>
        <v xml:space="preserve"> </v>
      </c>
      <c r="K106" s="71" t="str">
        <f>IF(ISNA(IF($C106&gt;0,(VLOOKUP($C106,[1]Engagés!$C$10:$K$509,8,FALSE))," ")),"",(IF($C106&gt;0,(VLOOKUP($C106,[1]Engagés!$C$10:$K$509,8,FALSE))," ")))</f>
        <v xml:space="preserve"> </v>
      </c>
      <c r="L106" s="72" t="str">
        <f>IF(ISNA(IF($C106&gt;0,(VLOOKUP($C106,[1]Engagés!$C$10:$K$509,5,FALSE))," ")),"",(IF($C106&gt;0,(VLOOKUP($C106,[1]Engagés!$C$10:$K$509,5,FALSE))," ")))</f>
        <v xml:space="preserve"> </v>
      </c>
      <c r="M106" s="72" t="str">
        <f>IF(ISNA(IF($C106&gt;0,(VLOOKUP($C106,[1]Engagés!$C$10:$K$509,4,FALSE))," ")),"",(IF($C106&gt;0,(VLOOKUP($C106,[1]Engagés!$C$10:$K$509,4,FALSE))," ")))</f>
        <v xml:space="preserve"> </v>
      </c>
      <c r="N106" s="71" t="str">
        <f>IF(ISNA(IF($C106&gt;0,(VLOOKUP($C106,[1]Engagés!$C$10:$K$509,9,FALSE))," ")),"",(IF($C106&gt;0,(VLOOKUP($C106,[1]Engagés!$C$10:$K$509,9,FALSE))," ")))</f>
        <v xml:space="preserve"> </v>
      </c>
      <c r="O106" s="72" t="str">
        <f>IF(ISNA(IF($C106&gt;0,(VLOOKUP($C106,[1]Engagés!$C$10:$N$509,10,FALSE))," ")),"",(IF($C106&gt;0,(VLOOKUP($C106,[1]Engagés!$C$10:$N$509,10,FALSE))," ")))</f>
        <v xml:space="preserve"> </v>
      </c>
      <c r="P106" s="72" t="str">
        <f>IF(ISNA(IF($C106&gt;0,(VLOOKUP($C106,[1]Engagés!$C$10:$N$509,12,FALSE))," ")),"",(IF($C106&gt;0,(VLOOKUP($C106,[1]Engagés!$C$10:$N$509,12,FALSE))," ")))</f>
        <v xml:space="preserve"> </v>
      </c>
      <c r="Q106" s="72" t="str">
        <f>IF(ISNA(IF($C106&gt;0,(VLOOKUP($C106,[1]Engagés!$C$10:$N$509,11,FALSE))," ")),"",(IF($C106&gt;0,(VLOOKUP($C106,[1]Engagés!$C$10:$N$509,11,FALSE))," ")))</f>
        <v xml:space="preserve"> </v>
      </c>
      <c r="R106" s="74" t="str">
        <f t="shared" si="53"/>
        <v/>
      </c>
      <c r="S106" s="75" t="str">
        <f>IF(COUNTIF($K$8:$K106,$K106)&lt;2,$K106," ")</f>
        <v xml:space="preserve"> </v>
      </c>
      <c r="T106" s="75">
        <f t="shared" si="38"/>
        <v>99</v>
      </c>
      <c r="U106" s="76" t="str">
        <f t="shared" si="39"/>
        <v/>
      </c>
      <c r="V106" s="75" t="str">
        <f>IF(COUNTIF($K$8:$K106,$K106)&lt;3,$K106," ")</f>
        <v xml:space="preserve"> </v>
      </c>
      <c r="W106" s="75">
        <f t="shared" si="55"/>
        <v>99</v>
      </c>
      <c r="X106" s="75" t="str">
        <f t="shared" si="40"/>
        <v/>
      </c>
      <c r="Y106" s="18" t="str">
        <f t="shared" si="56"/>
        <v/>
      </c>
      <c r="Z106" s="18">
        <f t="shared" si="57"/>
        <v>1000</v>
      </c>
      <c r="AA106" s="18">
        <f t="shared" si="41"/>
        <v>1000</v>
      </c>
      <c r="AB106" s="75" t="str">
        <f>IF(COUNTIF($K$8:$K106,S106)&lt;4,$K106," ")</f>
        <v xml:space="preserve"> </v>
      </c>
      <c r="AC106" s="75">
        <f t="shared" si="58"/>
        <v>99</v>
      </c>
      <c r="AD106" s="75" t="str">
        <f t="shared" si="42"/>
        <v/>
      </c>
      <c r="AE106" s="18" t="str">
        <f t="shared" si="59"/>
        <v/>
      </c>
      <c r="AF106" s="18" t="str">
        <f t="shared" si="60"/>
        <v/>
      </c>
      <c r="AG106" s="75" t="str">
        <f t="shared" si="61"/>
        <v/>
      </c>
      <c r="AH106" s="75" t="str">
        <f t="shared" si="43"/>
        <v/>
      </c>
      <c r="AI106" s="77" t="str">
        <f t="shared" si="44"/>
        <v xml:space="preserve"> </v>
      </c>
      <c r="AJ106" s="78">
        <f t="shared" si="45"/>
        <v>99</v>
      </c>
      <c r="AK106" s="79">
        <v>10</v>
      </c>
      <c r="AL106" s="80" t="e">
        <f>#REF!</f>
        <v>#REF!</v>
      </c>
      <c r="AM106" s="81" t="e">
        <f t="shared" si="46"/>
        <v>#REF!</v>
      </c>
      <c r="AN106" s="82" t="e">
        <f t="shared" si="47"/>
        <v>#REF!</v>
      </c>
      <c r="AO106" s="81" t="e">
        <f t="shared" si="48"/>
        <v>#REF!</v>
      </c>
      <c r="AP106" s="82" t="e">
        <f t="shared" si="49"/>
        <v>#REF!</v>
      </c>
      <c r="AQ106" s="81" t="e">
        <f t="shared" si="50"/>
        <v>#REF!</v>
      </c>
      <c r="AR106" s="82" t="e">
        <f t="shared" si="51"/>
        <v>#REF!</v>
      </c>
      <c r="AS106" s="83" t="e">
        <f t="shared" si="62"/>
        <v>#REF!</v>
      </c>
      <c r="AT106" s="84" t="e">
        <f t="shared" si="63"/>
        <v>#REF!</v>
      </c>
      <c r="AW106" s="85" t="str">
        <f t="shared" si="52"/>
        <v/>
      </c>
    </row>
    <row r="107" spans="1:49" ht="19.149999999999999" customHeight="1" x14ac:dyDescent="0.2">
      <c r="A107" s="65">
        <f t="shared" si="37"/>
        <v>100</v>
      </c>
      <c r="B107" s="87">
        <v>100</v>
      </c>
      <c r="C107" s="87"/>
      <c r="D107" s="88"/>
      <c r="E107" s="88"/>
      <c r="F107" s="88"/>
      <c r="G107" s="69" t="str">
        <f>IF(ISNA(IF($C107&gt;0,(VLOOKUP($C107,[1]Engagés!$C$10:$K$509,3,FALSE))," ")),"",(IF($C107&gt;0,(VLOOKUP($C107,[1]Engagés!$C$10:$K$509,3,FALSE))," ")))</f>
        <v xml:space="preserve"> </v>
      </c>
      <c r="H107" s="70" t="e">
        <f t="shared" si="54"/>
        <v>#VALUE!</v>
      </c>
      <c r="I107" s="71" t="str">
        <f>IF(ISNA(IF($C107&gt;0,(VLOOKUP($C107,[1]Engagés!$C$10:$K$509,6,FALSE))," ")),"",(IF($C107&gt;0,(VLOOKUP($C107,[1]Engagés!$C$10:$K$509,6,FALSE))," ")))</f>
        <v xml:space="preserve"> </v>
      </c>
      <c r="J107" s="71" t="str">
        <f>IF(ISNA(IF($C107&gt;0,(VLOOKUP($C107,[1]Engagés!$C$10:$K$509,7,FALSE))," ")),"",(IF($C107&gt;0,(VLOOKUP($C107,[1]Engagés!$C$10:$K$509,7,FALSE))," ")))</f>
        <v xml:space="preserve"> </v>
      </c>
      <c r="K107" s="71" t="str">
        <f>IF(ISNA(IF($C107&gt;0,(VLOOKUP($C107,[1]Engagés!$C$10:$K$509,8,FALSE))," ")),"",(IF($C107&gt;0,(VLOOKUP($C107,[1]Engagés!$C$10:$K$509,8,FALSE))," ")))</f>
        <v xml:space="preserve"> </v>
      </c>
      <c r="L107" s="72" t="str">
        <f>IF(ISNA(IF($C107&gt;0,(VLOOKUP($C107,[1]Engagés!$C$10:$K$509,5,FALSE))," ")),"",(IF($C107&gt;0,(VLOOKUP($C107,[1]Engagés!$C$10:$K$509,5,FALSE))," ")))</f>
        <v xml:space="preserve"> </v>
      </c>
      <c r="M107" s="72" t="str">
        <f>IF(ISNA(IF($C107&gt;0,(VLOOKUP($C107,[1]Engagés!$C$10:$K$509,4,FALSE))," ")),"",(IF($C107&gt;0,(VLOOKUP($C107,[1]Engagés!$C$10:$K$509,4,FALSE))," ")))</f>
        <v xml:space="preserve"> </v>
      </c>
      <c r="N107" s="71" t="str">
        <f>IF(ISNA(IF($C107&gt;0,(VLOOKUP($C107,[1]Engagés!$C$10:$K$509,9,FALSE))," ")),"",(IF($C107&gt;0,(VLOOKUP($C107,[1]Engagés!$C$10:$K$509,9,FALSE))," ")))</f>
        <v xml:space="preserve"> </v>
      </c>
      <c r="O107" s="72" t="str">
        <f>IF(ISNA(IF($C107&gt;0,(VLOOKUP($C107,[1]Engagés!$C$10:$N$509,10,FALSE))," ")),"",(IF($C107&gt;0,(VLOOKUP($C107,[1]Engagés!$C$10:$N$509,10,FALSE))," ")))</f>
        <v xml:space="preserve"> </v>
      </c>
      <c r="P107" s="72" t="str">
        <f>IF(ISNA(IF($C107&gt;0,(VLOOKUP($C107,[1]Engagés!$C$10:$N$509,12,FALSE))," ")),"",(IF($C107&gt;0,(VLOOKUP($C107,[1]Engagés!$C$10:$N$509,12,FALSE))," ")))</f>
        <v xml:space="preserve"> </v>
      </c>
      <c r="Q107" s="72" t="str">
        <f>IF(ISNA(IF($C107&gt;0,(VLOOKUP($C107,[1]Engagés!$C$10:$N$509,11,FALSE))," ")),"",(IF($C107&gt;0,(VLOOKUP($C107,[1]Engagés!$C$10:$N$509,11,FALSE))," ")))</f>
        <v xml:space="preserve"> </v>
      </c>
      <c r="R107" s="74" t="str">
        <f t="shared" si="53"/>
        <v/>
      </c>
      <c r="S107" s="75" t="str">
        <f>IF(COUNTIF($K$8:$K107,$K107)&lt;2,$K107," ")</f>
        <v xml:space="preserve"> </v>
      </c>
      <c r="T107" s="75">
        <f t="shared" si="38"/>
        <v>100</v>
      </c>
      <c r="U107" s="76" t="str">
        <f t="shared" si="39"/>
        <v/>
      </c>
      <c r="V107" s="75" t="str">
        <f>IF(COUNTIF($K$8:$K107,$K107)&lt;3,$K107," ")</f>
        <v xml:space="preserve"> </v>
      </c>
      <c r="W107" s="75">
        <f t="shared" si="55"/>
        <v>100</v>
      </c>
      <c r="X107" s="75" t="str">
        <f t="shared" si="40"/>
        <v/>
      </c>
      <c r="Y107" s="18" t="str">
        <f t="shared" si="56"/>
        <v/>
      </c>
      <c r="Z107" s="18">
        <f t="shared" si="57"/>
        <v>1000</v>
      </c>
      <c r="AA107" s="18">
        <f t="shared" si="41"/>
        <v>1000</v>
      </c>
      <c r="AB107" s="75" t="str">
        <f>IF(COUNTIF($K$8:$K107,S107)&lt;4,$K107," ")</f>
        <v xml:space="preserve"> </v>
      </c>
      <c r="AC107" s="75">
        <f t="shared" si="58"/>
        <v>100</v>
      </c>
      <c r="AD107" s="75" t="str">
        <f t="shared" si="42"/>
        <v/>
      </c>
      <c r="AE107" s="18" t="str">
        <f t="shared" si="59"/>
        <v/>
      </c>
      <c r="AF107" s="18" t="str">
        <f t="shared" si="60"/>
        <v/>
      </c>
      <c r="AG107" s="75" t="str">
        <f t="shared" si="61"/>
        <v/>
      </c>
      <c r="AH107" s="75" t="str">
        <f t="shared" si="43"/>
        <v/>
      </c>
      <c r="AI107" s="77" t="str">
        <f t="shared" si="44"/>
        <v xml:space="preserve"> </v>
      </c>
      <c r="AJ107" s="78">
        <f t="shared" si="45"/>
        <v>100</v>
      </c>
      <c r="AK107" s="79">
        <v>10</v>
      </c>
      <c r="AL107" s="80" t="e">
        <f>#REF!</f>
        <v>#REF!</v>
      </c>
      <c r="AM107" s="81" t="e">
        <f t="shared" si="46"/>
        <v>#REF!</v>
      </c>
      <c r="AN107" s="82" t="e">
        <f t="shared" si="47"/>
        <v>#REF!</v>
      </c>
      <c r="AO107" s="81" t="e">
        <f t="shared" si="48"/>
        <v>#REF!</v>
      </c>
      <c r="AP107" s="82" t="e">
        <f t="shared" si="49"/>
        <v>#REF!</v>
      </c>
      <c r="AQ107" s="81" t="e">
        <f t="shared" si="50"/>
        <v>#REF!</v>
      </c>
      <c r="AR107" s="82" t="e">
        <f t="shared" si="51"/>
        <v>#REF!</v>
      </c>
      <c r="AS107" s="83" t="e">
        <f t="shared" si="62"/>
        <v>#REF!</v>
      </c>
      <c r="AT107" s="84" t="e">
        <f t="shared" si="63"/>
        <v>#REF!</v>
      </c>
      <c r="AW107" s="85" t="str">
        <f t="shared" si="52"/>
        <v/>
      </c>
    </row>
    <row r="108" spans="1:49" ht="19.149999999999999" customHeight="1" x14ac:dyDescent="0.2">
      <c r="A108" s="65">
        <f t="shared" si="37"/>
        <v>101</v>
      </c>
      <c r="B108" s="87">
        <v>101</v>
      </c>
      <c r="C108" s="87"/>
      <c r="D108" s="88"/>
      <c r="E108" s="88"/>
      <c r="F108" s="88"/>
      <c r="G108" s="69" t="str">
        <f>IF(ISNA(IF($C108&gt;0,(VLOOKUP($C108,[1]Engagés!$C$10:$K$509,3,FALSE))," ")),"",(IF($C108&gt;0,(VLOOKUP($C108,[1]Engagés!$C$10:$K$509,3,FALSE))," ")))</f>
        <v xml:space="preserve"> </v>
      </c>
      <c r="H108" s="70" t="e">
        <f t="shared" si="54"/>
        <v>#VALUE!</v>
      </c>
      <c r="I108" s="71" t="str">
        <f>IF(ISNA(IF($C108&gt;0,(VLOOKUP($C108,[1]Engagés!$C$10:$K$509,6,FALSE))," ")),"",(IF($C108&gt;0,(VLOOKUP($C108,[1]Engagés!$C$10:$K$509,6,FALSE))," ")))</f>
        <v xml:space="preserve"> </v>
      </c>
      <c r="J108" s="71" t="str">
        <f>IF(ISNA(IF($C108&gt;0,(VLOOKUP($C108,[1]Engagés!$C$10:$K$509,7,FALSE))," ")),"",(IF($C108&gt;0,(VLOOKUP($C108,[1]Engagés!$C$10:$K$509,7,FALSE))," ")))</f>
        <v xml:space="preserve"> </v>
      </c>
      <c r="K108" s="71" t="str">
        <f>IF(ISNA(IF($C108&gt;0,(VLOOKUP($C108,[1]Engagés!$C$10:$K$509,8,FALSE))," ")),"",(IF($C108&gt;0,(VLOOKUP($C108,[1]Engagés!$C$10:$K$509,8,FALSE))," ")))</f>
        <v xml:space="preserve"> </v>
      </c>
      <c r="L108" s="72" t="str">
        <f>IF(ISNA(IF($C108&gt;0,(VLOOKUP($C108,[1]Engagés!$C$10:$K$509,5,FALSE))," ")),"",(IF($C108&gt;0,(VLOOKUP($C108,[1]Engagés!$C$10:$K$509,5,FALSE))," ")))</f>
        <v xml:space="preserve"> </v>
      </c>
      <c r="M108" s="72" t="str">
        <f>IF(ISNA(IF($C108&gt;0,(VLOOKUP($C108,[1]Engagés!$C$10:$K$509,4,FALSE))," ")),"",(IF($C108&gt;0,(VLOOKUP($C108,[1]Engagés!$C$10:$K$509,4,FALSE))," ")))</f>
        <v xml:space="preserve"> </v>
      </c>
      <c r="N108" s="71" t="str">
        <f>IF(ISNA(IF($C108&gt;0,(VLOOKUP($C108,[1]Engagés!$C$10:$K$509,9,FALSE))," ")),"",(IF($C108&gt;0,(VLOOKUP($C108,[1]Engagés!$C$10:$K$509,9,FALSE))," ")))</f>
        <v xml:space="preserve"> </v>
      </c>
      <c r="O108" s="72" t="str">
        <f>IF(ISNA(IF($C108&gt;0,(VLOOKUP($C108,[1]Engagés!$C$10:$N$509,10,FALSE))," ")),"",(IF($C108&gt;0,(VLOOKUP($C108,[1]Engagés!$C$10:$N$509,10,FALSE))," ")))</f>
        <v xml:space="preserve"> </v>
      </c>
      <c r="P108" s="72" t="str">
        <f>IF(ISNA(IF($C108&gt;0,(VLOOKUP($C108,[1]Engagés!$C$10:$N$509,12,FALSE))," ")),"",(IF($C108&gt;0,(VLOOKUP($C108,[1]Engagés!$C$10:$N$509,12,FALSE))," ")))</f>
        <v xml:space="preserve"> </v>
      </c>
      <c r="Q108" s="72" t="str">
        <f>IF(ISNA(IF($C108&gt;0,(VLOOKUP($C108,[1]Engagés!$C$10:$N$509,11,FALSE))," ")),"",(IF($C108&gt;0,(VLOOKUP($C108,[1]Engagés!$C$10:$N$509,11,FALSE))," ")))</f>
        <v xml:space="preserve"> </v>
      </c>
      <c r="R108" s="74" t="str">
        <f t="shared" si="53"/>
        <v/>
      </c>
      <c r="S108" s="75" t="str">
        <f>IF(COUNTIF($K$8:$K108,$K108)&lt;2,$K108," ")</f>
        <v xml:space="preserve"> </v>
      </c>
      <c r="T108" s="75">
        <f t="shared" si="38"/>
        <v>101</v>
      </c>
      <c r="U108" s="76" t="str">
        <f t="shared" si="39"/>
        <v/>
      </c>
      <c r="V108" s="75" t="str">
        <f>IF(COUNTIF($K$8:$K108,$K108)&lt;3,$K108," ")</f>
        <v xml:space="preserve"> </v>
      </c>
      <c r="W108" s="75">
        <f t="shared" si="55"/>
        <v>101</v>
      </c>
      <c r="X108" s="75" t="str">
        <f t="shared" si="40"/>
        <v/>
      </c>
      <c r="Y108" s="18" t="str">
        <f t="shared" si="56"/>
        <v/>
      </c>
      <c r="Z108" s="18">
        <f t="shared" si="57"/>
        <v>1000</v>
      </c>
      <c r="AA108" s="18">
        <f t="shared" si="41"/>
        <v>1000</v>
      </c>
      <c r="AB108" s="75" t="str">
        <f>IF(COUNTIF($K$8:$K108,S108)&lt;4,$K108," ")</f>
        <v xml:space="preserve"> </v>
      </c>
      <c r="AC108" s="75">
        <f t="shared" si="58"/>
        <v>101</v>
      </c>
      <c r="AD108" s="75" t="str">
        <f t="shared" si="42"/>
        <v/>
      </c>
      <c r="AE108" s="18" t="str">
        <f t="shared" si="59"/>
        <v/>
      </c>
      <c r="AF108" s="18" t="str">
        <f t="shared" si="60"/>
        <v/>
      </c>
      <c r="AG108" s="75" t="str">
        <f t="shared" si="61"/>
        <v/>
      </c>
      <c r="AH108" s="75" t="str">
        <f t="shared" si="43"/>
        <v/>
      </c>
      <c r="AI108" s="77" t="str">
        <f t="shared" si="44"/>
        <v xml:space="preserve"> </v>
      </c>
      <c r="AJ108" s="78">
        <f t="shared" si="45"/>
        <v>101</v>
      </c>
      <c r="AK108" s="79">
        <v>10</v>
      </c>
      <c r="AL108" s="80" t="e">
        <f>#REF!</f>
        <v>#REF!</v>
      </c>
      <c r="AM108" s="81" t="e">
        <f t="shared" si="46"/>
        <v>#REF!</v>
      </c>
      <c r="AN108" s="82" t="e">
        <f t="shared" si="47"/>
        <v>#REF!</v>
      </c>
      <c r="AO108" s="81" t="e">
        <f t="shared" si="48"/>
        <v>#REF!</v>
      </c>
      <c r="AP108" s="82" t="e">
        <f t="shared" si="49"/>
        <v>#REF!</v>
      </c>
      <c r="AQ108" s="81" t="e">
        <f t="shared" si="50"/>
        <v>#REF!</v>
      </c>
      <c r="AR108" s="82" t="e">
        <f t="shared" si="51"/>
        <v>#REF!</v>
      </c>
      <c r="AS108" s="83" t="e">
        <f t="shared" si="62"/>
        <v>#REF!</v>
      </c>
      <c r="AT108" s="84" t="e">
        <f t="shared" si="63"/>
        <v>#REF!</v>
      </c>
      <c r="AW108" s="85" t="str">
        <f t="shared" si="52"/>
        <v/>
      </c>
    </row>
    <row r="109" spans="1:49" ht="19.149999999999999" customHeight="1" x14ac:dyDescent="0.2">
      <c r="A109" s="65">
        <f t="shared" si="37"/>
        <v>102</v>
      </c>
      <c r="B109" s="87">
        <v>102</v>
      </c>
      <c r="C109" s="87"/>
      <c r="D109" s="88"/>
      <c r="E109" s="88"/>
      <c r="F109" s="88"/>
      <c r="G109" s="69" t="str">
        <f>IF(ISNA(IF($C109&gt;0,(VLOOKUP($C109,[1]Engagés!$C$10:$K$509,3,FALSE))," ")),"",(IF($C109&gt;0,(VLOOKUP($C109,[1]Engagés!$C$10:$K$509,3,FALSE))," ")))</f>
        <v xml:space="preserve"> </v>
      </c>
      <c r="H109" s="70" t="e">
        <f t="shared" si="54"/>
        <v>#VALUE!</v>
      </c>
      <c r="I109" s="71" t="str">
        <f>IF(ISNA(IF($C109&gt;0,(VLOOKUP($C109,[1]Engagés!$C$10:$K$509,6,FALSE))," ")),"",(IF($C109&gt;0,(VLOOKUP($C109,[1]Engagés!$C$10:$K$509,6,FALSE))," ")))</f>
        <v xml:space="preserve"> </v>
      </c>
      <c r="J109" s="71" t="str">
        <f>IF(ISNA(IF($C109&gt;0,(VLOOKUP($C109,[1]Engagés!$C$10:$K$509,7,FALSE))," ")),"",(IF($C109&gt;0,(VLOOKUP($C109,[1]Engagés!$C$10:$K$509,7,FALSE))," ")))</f>
        <v xml:space="preserve"> </v>
      </c>
      <c r="K109" s="71" t="str">
        <f>IF(ISNA(IF($C109&gt;0,(VLOOKUP($C109,[1]Engagés!$C$10:$K$509,8,FALSE))," ")),"",(IF($C109&gt;0,(VLOOKUP($C109,[1]Engagés!$C$10:$K$509,8,FALSE))," ")))</f>
        <v xml:space="preserve"> </v>
      </c>
      <c r="L109" s="72" t="str">
        <f>IF(ISNA(IF($C109&gt;0,(VLOOKUP($C109,[1]Engagés!$C$10:$K$509,5,FALSE))," ")),"",(IF($C109&gt;0,(VLOOKUP($C109,[1]Engagés!$C$10:$K$509,5,FALSE))," ")))</f>
        <v xml:space="preserve"> </v>
      </c>
      <c r="M109" s="72" t="str">
        <f>IF(ISNA(IF($C109&gt;0,(VLOOKUP($C109,[1]Engagés!$C$10:$K$509,4,FALSE))," ")),"",(IF($C109&gt;0,(VLOOKUP($C109,[1]Engagés!$C$10:$K$509,4,FALSE))," ")))</f>
        <v xml:space="preserve"> </v>
      </c>
      <c r="N109" s="71" t="str">
        <f>IF(ISNA(IF($C109&gt;0,(VLOOKUP($C109,[1]Engagés!$C$10:$K$509,9,FALSE))," ")),"",(IF($C109&gt;0,(VLOOKUP($C109,[1]Engagés!$C$10:$K$509,9,FALSE))," ")))</f>
        <v xml:space="preserve"> </v>
      </c>
      <c r="O109" s="72" t="str">
        <f>IF(ISNA(IF($C109&gt;0,(VLOOKUP($C109,[1]Engagés!$C$10:$N$509,10,FALSE))," ")),"",(IF($C109&gt;0,(VLOOKUP($C109,[1]Engagés!$C$10:$N$509,10,FALSE))," ")))</f>
        <v xml:space="preserve"> </v>
      </c>
      <c r="P109" s="72" t="str">
        <f>IF(ISNA(IF($C109&gt;0,(VLOOKUP($C109,[1]Engagés!$C$10:$N$509,12,FALSE))," ")),"",(IF($C109&gt;0,(VLOOKUP($C109,[1]Engagés!$C$10:$N$509,12,FALSE))," ")))</f>
        <v xml:space="preserve"> </v>
      </c>
      <c r="Q109" s="72" t="str">
        <f>IF(ISNA(IF($C109&gt;0,(VLOOKUP($C109,[1]Engagés!$C$10:$N$509,11,FALSE))," ")),"",(IF($C109&gt;0,(VLOOKUP($C109,[1]Engagés!$C$10:$N$509,11,FALSE))," ")))</f>
        <v xml:space="preserve"> </v>
      </c>
      <c r="R109" s="74" t="str">
        <f t="shared" si="53"/>
        <v/>
      </c>
      <c r="S109" s="75" t="str">
        <f>IF(COUNTIF($K$8:$K109,$K109)&lt;2,$K109," ")</f>
        <v xml:space="preserve"> </v>
      </c>
      <c r="T109" s="75">
        <f t="shared" si="38"/>
        <v>102</v>
      </c>
      <c r="U109" s="76" t="str">
        <f t="shared" si="39"/>
        <v/>
      </c>
      <c r="V109" s="75" t="str">
        <f>IF(COUNTIF($K$8:$K109,$K109)&lt;3,$K109," ")</f>
        <v xml:space="preserve"> </v>
      </c>
      <c r="W109" s="75">
        <f t="shared" si="55"/>
        <v>102</v>
      </c>
      <c r="X109" s="75" t="str">
        <f t="shared" si="40"/>
        <v/>
      </c>
      <c r="Y109" s="18" t="str">
        <f t="shared" si="56"/>
        <v/>
      </c>
      <c r="Z109" s="18">
        <f t="shared" si="57"/>
        <v>1000</v>
      </c>
      <c r="AA109" s="18">
        <f t="shared" si="41"/>
        <v>1000</v>
      </c>
      <c r="AB109" s="75" t="str">
        <f>IF(COUNTIF($K$8:$K109,S109)&lt;4,$K109," ")</f>
        <v xml:space="preserve"> </v>
      </c>
      <c r="AC109" s="75">
        <f t="shared" si="58"/>
        <v>102</v>
      </c>
      <c r="AD109" s="75" t="str">
        <f t="shared" si="42"/>
        <v/>
      </c>
      <c r="AE109" s="18" t="str">
        <f t="shared" si="59"/>
        <v/>
      </c>
      <c r="AF109" s="18" t="str">
        <f t="shared" si="60"/>
        <v/>
      </c>
      <c r="AG109" s="75" t="str">
        <f t="shared" si="61"/>
        <v/>
      </c>
      <c r="AH109" s="75" t="str">
        <f t="shared" si="43"/>
        <v/>
      </c>
      <c r="AI109" s="77" t="str">
        <f t="shared" si="44"/>
        <v xml:space="preserve"> </v>
      </c>
      <c r="AJ109" s="78">
        <f t="shared" si="45"/>
        <v>102</v>
      </c>
      <c r="AK109" s="79">
        <v>10</v>
      </c>
      <c r="AL109" s="80" t="e">
        <f>#REF!</f>
        <v>#REF!</v>
      </c>
      <c r="AM109" s="81" t="e">
        <f t="shared" si="46"/>
        <v>#REF!</v>
      </c>
      <c r="AN109" s="82" t="e">
        <f t="shared" si="47"/>
        <v>#REF!</v>
      </c>
      <c r="AO109" s="81" t="e">
        <f t="shared" si="48"/>
        <v>#REF!</v>
      </c>
      <c r="AP109" s="82" t="e">
        <f t="shared" si="49"/>
        <v>#REF!</v>
      </c>
      <c r="AQ109" s="81" t="e">
        <f t="shared" si="50"/>
        <v>#REF!</v>
      </c>
      <c r="AR109" s="82" t="e">
        <f t="shared" si="51"/>
        <v>#REF!</v>
      </c>
      <c r="AS109" s="83" t="e">
        <f t="shared" si="62"/>
        <v>#REF!</v>
      </c>
      <c r="AT109" s="84" t="e">
        <f t="shared" si="63"/>
        <v>#REF!</v>
      </c>
      <c r="AW109" s="85" t="str">
        <f t="shared" si="52"/>
        <v/>
      </c>
    </row>
    <row r="110" spans="1:49" ht="19.149999999999999" customHeight="1" x14ac:dyDescent="0.2">
      <c r="A110" s="65">
        <f t="shared" si="37"/>
        <v>103</v>
      </c>
      <c r="B110" s="87">
        <v>103</v>
      </c>
      <c r="C110" s="87"/>
      <c r="D110" s="88"/>
      <c r="E110" s="88"/>
      <c r="F110" s="88"/>
      <c r="G110" s="69" t="str">
        <f>IF(ISNA(IF($C110&gt;0,(VLOOKUP($C110,[1]Engagés!$C$10:$K$509,3,FALSE))," ")),"",(IF($C110&gt;0,(VLOOKUP($C110,[1]Engagés!$C$10:$K$509,3,FALSE))," ")))</f>
        <v xml:space="preserve"> </v>
      </c>
      <c r="H110" s="70" t="e">
        <f t="shared" si="54"/>
        <v>#VALUE!</v>
      </c>
      <c r="I110" s="71" t="str">
        <f>IF(ISNA(IF($C110&gt;0,(VLOOKUP($C110,[1]Engagés!$C$10:$K$509,6,FALSE))," ")),"",(IF($C110&gt;0,(VLOOKUP($C110,[1]Engagés!$C$10:$K$509,6,FALSE))," ")))</f>
        <v xml:space="preserve"> </v>
      </c>
      <c r="J110" s="71" t="str">
        <f>IF(ISNA(IF($C110&gt;0,(VLOOKUP($C110,[1]Engagés!$C$10:$K$509,7,FALSE))," ")),"",(IF($C110&gt;0,(VLOOKUP($C110,[1]Engagés!$C$10:$K$509,7,FALSE))," ")))</f>
        <v xml:space="preserve"> </v>
      </c>
      <c r="K110" s="71" t="str">
        <f>IF(ISNA(IF($C110&gt;0,(VLOOKUP($C110,[1]Engagés!$C$10:$K$509,8,FALSE))," ")),"",(IF($C110&gt;0,(VLOOKUP($C110,[1]Engagés!$C$10:$K$509,8,FALSE))," ")))</f>
        <v xml:space="preserve"> </v>
      </c>
      <c r="L110" s="72" t="str">
        <f>IF(ISNA(IF($C110&gt;0,(VLOOKUP($C110,[1]Engagés!$C$10:$K$509,5,FALSE))," ")),"",(IF($C110&gt;0,(VLOOKUP($C110,[1]Engagés!$C$10:$K$509,5,FALSE))," ")))</f>
        <v xml:space="preserve"> </v>
      </c>
      <c r="M110" s="72" t="str">
        <f>IF(ISNA(IF($C110&gt;0,(VLOOKUP($C110,[1]Engagés!$C$10:$K$509,4,FALSE))," ")),"",(IF($C110&gt;0,(VLOOKUP($C110,[1]Engagés!$C$10:$K$509,4,FALSE))," ")))</f>
        <v xml:space="preserve"> </v>
      </c>
      <c r="N110" s="71" t="str">
        <f>IF(ISNA(IF($C110&gt;0,(VLOOKUP($C110,[1]Engagés!$C$10:$K$509,9,FALSE))," ")),"",(IF($C110&gt;0,(VLOOKUP($C110,[1]Engagés!$C$10:$K$509,9,FALSE))," ")))</f>
        <v xml:space="preserve"> </v>
      </c>
      <c r="O110" s="72" t="str">
        <f>IF(ISNA(IF($C110&gt;0,(VLOOKUP($C110,[1]Engagés!$C$10:$N$509,10,FALSE))," ")),"",(IF($C110&gt;0,(VLOOKUP($C110,[1]Engagés!$C$10:$N$509,10,FALSE))," ")))</f>
        <v xml:space="preserve"> </v>
      </c>
      <c r="P110" s="72" t="str">
        <f>IF(ISNA(IF($C110&gt;0,(VLOOKUP($C110,[1]Engagés!$C$10:$N$509,12,FALSE))," ")),"",(IF($C110&gt;0,(VLOOKUP($C110,[1]Engagés!$C$10:$N$509,12,FALSE))," ")))</f>
        <v xml:space="preserve"> </v>
      </c>
      <c r="Q110" s="72" t="str">
        <f>IF(ISNA(IF($C110&gt;0,(VLOOKUP($C110,[1]Engagés!$C$10:$N$509,11,FALSE))," ")),"",(IF($C110&gt;0,(VLOOKUP($C110,[1]Engagés!$C$10:$N$509,11,FALSE))," ")))</f>
        <v xml:space="preserve"> </v>
      </c>
      <c r="R110" s="74" t="str">
        <f t="shared" si="53"/>
        <v/>
      </c>
      <c r="S110" s="75" t="str">
        <f>IF(COUNTIF($K$8:$K110,$K110)&lt;2,$K110," ")</f>
        <v xml:space="preserve"> </v>
      </c>
      <c r="T110" s="75">
        <f t="shared" si="38"/>
        <v>103</v>
      </c>
      <c r="U110" s="76" t="str">
        <f t="shared" si="39"/>
        <v/>
      </c>
      <c r="V110" s="75" t="str">
        <f>IF(COUNTIF($K$8:$K110,$K110)&lt;3,$K110," ")</f>
        <v xml:space="preserve"> </v>
      </c>
      <c r="W110" s="75">
        <f t="shared" si="55"/>
        <v>103</v>
      </c>
      <c r="X110" s="75" t="str">
        <f t="shared" si="40"/>
        <v/>
      </c>
      <c r="Y110" s="18" t="str">
        <f t="shared" si="56"/>
        <v/>
      </c>
      <c r="Z110" s="18">
        <f t="shared" si="57"/>
        <v>1000</v>
      </c>
      <c r="AA110" s="18">
        <f t="shared" si="41"/>
        <v>1000</v>
      </c>
      <c r="AB110" s="75" t="str">
        <f>IF(COUNTIF($K$8:$K110,S110)&lt;4,$K110," ")</f>
        <v xml:space="preserve"> </v>
      </c>
      <c r="AC110" s="75">
        <f t="shared" si="58"/>
        <v>103</v>
      </c>
      <c r="AD110" s="75" t="str">
        <f t="shared" si="42"/>
        <v/>
      </c>
      <c r="AE110" s="18" t="str">
        <f t="shared" si="59"/>
        <v/>
      </c>
      <c r="AF110" s="18" t="str">
        <f t="shared" si="60"/>
        <v/>
      </c>
      <c r="AG110" s="75" t="str">
        <f t="shared" si="61"/>
        <v/>
      </c>
      <c r="AH110" s="75" t="str">
        <f t="shared" si="43"/>
        <v/>
      </c>
      <c r="AI110" s="77" t="str">
        <f t="shared" si="44"/>
        <v xml:space="preserve"> </v>
      </c>
      <c r="AJ110" s="78">
        <f t="shared" si="45"/>
        <v>103</v>
      </c>
      <c r="AK110" s="79">
        <v>10</v>
      </c>
      <c r="AL110" s="80" t="e">
        <f>#REF!</f>
        <v>#REF!</v>
      </c>
      <c r="AM110" s="81" t="e">
        <f t="shared" si="46"/>
        <v>#REF!</v>
      </c>
      <c r="AN110" s="82" t="e">
        <f t="shared" si="47"/>
        <v>#REF!</v>
      </c>
      <c r="AO110" s="81" t="e">
        <f t="shared" si="48"/>
        <v>#REF!</v>
      </c>
      <c r="AP110" s="82" t="e">
        <f t="shared" si="49"/>
        <v>#REF!</v>
      </c>
      <c r="AQ110" s="81" t="e">
        <f t="shared" si="50"/>
        <v>#REF!</v>
      </c>
      <c r="AR110" s="82" t="e">
        <f t="shared" si="51"/>
        <v>#REF!</v>
      </c>
      <c r="AS110" s="83" t="e">
        <f t="shared" si="62"/>
        <v>#REF!</v>
      </c>
      <c r="AT110" s="84" t="e">
        <f t="shared" si="63"/>
        <v>#REF!</v>
      </c>
      <c r="AW110" s="85" t="str">
        <f t="shared" si="52"/>
        <v/>
      </c>
    </row>
    <row r="111" spans="1:49" ht="19.149999999999999" customHeight="1" x14ac:dyDescent="0.2">
      <c r="A111" s="65">
        <f t="shared" si="37"/>
        <v>104</v>
      </c>
      <c r="B111" s="87">
        <v>104</v>
      </c>
      <c r="C111" s="87"/>
      <c r="D111" s="88"/>
      <c r="E111" s="88"/>
      <c r="F111" s="88"/>
      <c r="G111" s="69" t="str">
        <f>IF(ISNA(IF($C111&gt;0,(VLOOKUP($C111,[1]Engagés!$C$10:$K$509,3,FALSE))," ")),"",(IF($C111&gt;0,(VLOOKUP($C111,[1]Engagés!$C$10:$K$509,3,FALSE))," ")))</f>
        <v xml:space="preserve"> </v>
      </c>
      <c r="H111" s="70" t="e">
        <f t="shared" si="54"/>
        <v>#VALUE!</v>
      </c>
      <c r="I111" s="71" t="str">
        <f>IF(ISNA(IF($C111&gt;0,(VLOOKUP($C111,[1]Engagés!$C$10:$K$509,6,FALSE))," ")),"",(IF($C111&gt;0,(VLOOKUP($C111,[1]Engagés!$C$10:$K$509,6,FALSE))," ")))</f>
        <v xml:space="preserve"> </v>
      </c>
      <c r="J111" s="71" t="str">
        <f>IF(ISNA(IF($C111&gt;0,(VLOOKUP($C111,[1]Engagés!$C$10:$K$509,7,FALSE))," ")),"",(IF($C111&gt;0,(VLOOKUP($C111,[1]Engagés!$C$10:$K$509,7,FALSE))," ")))</f>
        <v xml:space="preserve"> </v>
      </c>
      <c r="K111" s="71" t="str">
        <f>IF(ISNA(IF($C111&gt;0,(VLOOKUP($C111,[1]Engagés!$C$10:$K$509,8,FALSE))," ")),"",(IF($C111&gt;0,(VLOOKUP($C111,[1]Engagés!$C$10:$K$509,8,FALSE))," ")))</f>
        <v xml:space="preserve"> </v>
      </c>
      <c r="L111" s="72" t="str">
        <f>IF(ISNA(IF($C111&gt;0,(VLOOKUP($C111,[1]Engagés!$C$10:$K$509,5,FALSE))," ")),"",(IF($C111&gt;0,(VLOOKUP($C111,[1]Engagés!$C$10:$K$509,5,FALSE))," ")))</f>
        <v xml:space="preserve"> </v>
      </c>
      <c r="M111" s="72" t="str">
        <f>IF(ISNA(IF($C111&gt;0,(VLOOKUP($C111,[1]Engagés!$C$10:$K$509,4,FALSE))," ")),"",(IF($C111&gt;0,(VLOOKUP($C111,[1]Engagés!$C$10:$K$509,4,FALSE))," ")))</f>
        <v xml:space="preserve"> </v>
      </c>
      <c r="N111" s="71" t="str">
        <f>IF(ISNA(IF($C111&gt;0,(VLOOKUP($C111,[1]Engagés!$C$10:$K$509,9,FALSE))," ")),"",(IF($C111&gt;0,(VLOOKUP($C111,[1]Engagés!$C$10:$K$509,9,FALSE))," ")))</f>
        <v xml:space="preserve"> </v>
      </c>
      <c r="O111" s="72" t="str">
        <f>IF(ISNA(IF($C111&gt;0,(VLOOKUP($C111,[1]Engagés!$C$10:$N$509,10,FALSE))," ")),"",(IF($C111&gt;0,(VLOOKUP($C111,[1]Engagés!$C$10:$N$509,10,FALSE))," ")))</f>
        <v xml:space="preserve"> </v>
      </c>
      <c r="P111" s="72" t="str">
        <f>IF(ISNA(IF($C111&gt;0,(VLOOKUP($C111,[1]Engagés!$C$10:$N$509,12,FALSE))," ")),"",(IF($C111&gt;0,(VLOOKUP($C111,[1]Engagés!$C$10:$N$509,12,FALSE))," ")))</f>
        <v xml:space="preserve"> </v>
      </c>
      <c r="Q111" s="72" t="str">
        <f>IF(ISNA(IF($C111&gt;0,(VLOOKUP($C111,[1]Engagés!$C$10:$N$509,11,FALSE))," ")),"",(IF($C111&gt;0,(VLOOKUP($C111,[1]Engagés!$C$10:$N$509,11,FALSE))," ")))</f>
        <v xml:space="preserve"> </v>
      </c>
      <c r="R111" s="74" t="str">
        <f t="shared" si="53"/>
        <v/>
      </c>
      <c r="S111" s="75" t="str">
        <f>IF(COUNTIF($K$8:$K111,$K111)&lt;2,$K111," ")</f>
        <v xml:space="preserve"> </v>
      </c>
      <c r="T111" s="75">
        <f t="shared" si="38"/>
        <v>104</v>
      </c>
      <c r="U111" s="76" t="str">
        <f t="shared" si="39"/>
        <v/>
      </c>
      <c r="V111" s="75" t="str">
        <f>IF(COUNTIF($K$8:$K111,$K111)&lt;3,$K111," ")</f>
        <v xml:space="preserve"> </v>
      </c>
      <c r="W111" s="75">
        <f t="shared" si="55"/>
        <v>104</v>
      </c>
      <c r="X111" s="75" t="str">
        <f t="shared" si="40"/>
        <v/>
      </c>
      <c r="Y111" s="18" t="str">
        <f t="shared" si="56"/>
        <v/>
      </c>
      <c r="Z111" s="18">
        <f t="shared" si="57"/>
        <v>1000</v>
      </c>
      <c r="AA111" s="18">
        <f t="shared" si="41"/>
        <v>1000</v>
      </c>
      <c r="AB111" s="75" t="str">
        <f>IF(COUNTIF($K$8:$K111,S111)&lt;4,$K111," ")</f>
        <v xml:space="preserve"> </v>
      </c>
      <c r="AC111" s="75">
        <f t="shared" si="58"/>
        <v>104</v>
      </c>
      <c r="AD111" s="75" t="str">
        <f t="shared" si="42"/>
        <v/>
      </c>
      <c r="AE111" s="18" t="str">
        <f t="shared" si="59"/>
        <v/>
      </c>
      <c r="AF111" s="18" t="str">
        <f t="shared" si="60"/>
        <v/>
      </c>
      <c r="AG111" s="75" t="str">
        <f t="shared" si="61"/>
        <v/>
      </c>
      <c r="AH111" s="75" t="str">
        <f t="shared" si="43"/>
        <v/>
      </c>
      <c r="AI111" s="77" t="str">
        <f t="shared" si="44"/>
        <v xml:space="preserve"> </v>
      </c>
      <c r="AJ111" s="78">
        <f t="shared" si="45"/>
        <v>104</v>
      </c>
      <c r="AK111" s="79">
        <v>10</v>
      </c>
      <c r="AL111" s="80" t="e">
        <f>#REF!</f>
        <v>#REF!</v>
      </c>
      <c r="AM111" s="81" t="e">
        <f t="shared" si="46"/>
        <v>#REF!</v>
      </c>
      <c r="AN111" s="82" t="e">
        <f t="shared" si="47"/>
        <v>#REF!</v>
      </c>
      <c r="AO111" s="81" t="e">
        <f t="shared" si="48"/>
        <v>#REF!</v>
      </c>
      <c r="AP111" s="82" t="e">
        <f t="shared" si="49"/>
        <v>#REF!</v>
      </c>
      <c r="AQ111" s="81" t="e">
        <f t="shared" si="50"/>
        <v>#REF!</v>
      </c>
      <c r="AR111" s="82" t="e">
        <f t="shared" si="51"/>
        <v>#REF!</v>
      </c>
      <c r="AS111" s="83" t="e">
        <f t="shared" si="62"/>
        <v>#REF!</v>
      </c>
      <c r="AT111" s="84" t="e">
        <f t="shared" si="63"/>
        <v>#REF!</v>
      </c>
      <c r="AW111" s="85" t="str">
        <f t="shared" si="52"/>
        <v/>
      </c>
    </row>
    <row r="112" spans="1:49" ht="19.149999999999999" customHeight="1" x14ac:dyDescent="0.2">
      <c r="A112" s="65">
        <f t="shared" si="37"/>
        <v>105</v>
      </c>
      <c r="B112" s="87">
        <v>105</v>
      </c>
      <c r="C112" s="87"/>
      <c r="D112" s="88"/>
      <c r="E112" s="88"/>
      <c r="F112" s="88"/>
      <c r="G112" s="69" t="str">
        <f>IF(ISNA(IF($C112&gt;0,(VLOOKUP($C112,[1]Engagés!$C$10:$K$509,3,FALSE))," ")),"",(IF($C112&gt;0,(VLOOKUP($C112,[1]Engagés!$C$10:$K$509,3,FALSE))," ")))</f>
        <v xml:space="preserve"> </v>
      </c>
      <c r="H112" s="70" t="e">
        <f t="shared" si="54"/>
        <v>#VALUE!</v>
      </c>
      <c r="I112" s="71" t="str">
        <f>IF(ISNA(IF($C112&gt;0,(VLOOKUP($C112,[1]Engagés!$C$10:$K$509,6,FALSE))," ")),"",(IF($C112&gt;0,(VLOOKUP($C112,[1]Engagés!$C$10:$K$509,6,FALSE))," ")))</f>
        <v xml:space="preserve"> </v>
      </c>
      <c r="J112" s="71" t="str">
        <f>IF(ISNA(IF($C112&gt;0,(VLOOKUP($C112,[1]Engagés!$C$10:$K$509,7,FALSE))," ")),"",(IF($C112&gt;0,(VLOOKUP($C112,[1]Engagés!$C$10:$K$509,7,FALSE))," ")))</f>
        <v xml:space="preserve"> </v>
      </c>
      <c r="K112" s="71" t="str">
        <f>IF(ISNA(IF($C112&gt;0,(VLOOKUP($C112,[1]Engagés!$C$10:$K$509,8,FALSE))," ")),"",(IF($C112&gt;0,(VLOOKUP($C112,[1]Engagés!$C$10:$K$509,8,FALSE))," ")))</f>
        <v xml:space="preserve"> </v>
      </c>
      <c r="L112" s="72" t="str">
        <f>IF(ISNA(IF($C112&gt;0,(VLOOKUP($C112,[1]Engagés!$C$10:$K$509,5,FALSE))," ")),"",(IF($C112&gt;0,(VLOOKUP($C112,[1]Engagés!$C$10:$K$509,5,FALSE))," ")))</f>
        <v xml:space="preserve"> </v>
      </c>
      <c r="M112" s="72" t="str">
        <f>IF(ISNA(IF($C112&gt;0,(VLOOKUP($C112,[1]Engagés!$C$10:$K$509,4,FALSE))," ")),"",(IF($C112&gt;0,(VLOOKUP($C112,[1]Engagés!$C$10:$K$509,4,FALSE))," ")))</f>
        <v xml:space="preserve"> </v>
      </c>
      <c r="N112" s="71" t="str">
        <f>IF(ISNA(IF($C112&gt;0,(VLOOKUP($C112,[1]Engagés!$C$10:$K$509,9,FALSE))," ")),"",(IF($C112&gt;0,(VLOOKUP($C112,[1]Engagés!$C$10:$K$509,9,FALSE))," ")))</f>
        <v xml:space="preserve"> </v>
      </c>
      <c r="O112" s="72" t="str">
        <f>IF(ISNA(IF($C112&gt;0,(VLOOKUP($C112,[1]Engagés!$C$10:$N$509,10,FALSE))," ")),"",(IF($C112&gt;0,(VLOOKUP($C112,[1]Engagés!$C$10:$N$509,10,FALSE))," ")))</f>
        <v xml:space="preserve"> </v>
      </c>
      <c r="P112" s="72" t="str">
        <f>IF(ISNA(IF($C112&gt;0,(VLOOKUP($C112,[1]Engagés!$C$10:$N$509,12,FALSE))," ")),"",(IF($C112&gt;0,(VLOOKUP($C112,[1]Engagés!$C$10:$N$509,12,FALSE))," ")))</f>
        <v xml:space="preserve"> </v>
      </c>
      <c r="Q112" s="72" t="str">
        <f>IF(ISNA(IF($C112&gt;0,(VLOOKUP($C112,[1]Engagés!$C$10:$N$509,11,FALSE))," ")),"",(IF($C112&gt;0,(VLOOKUP($C112,[1]Engagés!$C$10:$N$509,11,FALSE))," ")))</f>
        <v xml:space="preserve"> </v>
      </c>
      <c r="R112" s="74" t="str">
        <f t="shared" si="53"/>
        <v/>
      </c>
      <c r="S112" s="75" t="str">
        <f>IF(COUNTIF($K$8:$K112,$K112)&lt;2,$K112," ")</f>
        <v xml:space="preserve"> </v>
      </c>
      <c r="T112" s="75">
        <f t="shared" si="38"/>
        <v>105</v>
      </c>
      <c r="U112" s="76" t="str">
        <f t="shared" si="39"/>
        <v/>
      </c>
      <c r="V112" s="75" t="str">
        <f>IF(COUNTIF($K$8:$K112,$K112)&lt;3,$K112," ")</f>
        <v xml:space="preserve"> </v>
      </c>
      <c r="W112" s="75">
        <f t="shared" si="55"/>
        <v>105</v>
      </c>
      <c r="X112" s="75" t="str">
        <f t="shared" si="40"/>
        <v/>
      </c>
      <c r="Y112" s="18" t="str">
        <f t="shared" si="56"/>
        <v/>
      </c>
      <c r="Z112" s="18">
        <f t="shared" si="57"/>
        <v>1000</v>
      </c>
      <c r="AA112" s="18">
        <f t="shared" si="41"/>
        <v>1000</v>
      </c>
      <c r="AB112" s="75" t="str">
        <f>IF(COUNTIF($K$8:$K112,S112)&lt;4,$K112," ")</f>
        <v xml:space="preserve"> </v>
      </c>
      <c r="AC112" s="75">
        <f t="shared" si="58"/>
        <v>105</v>
      </c>
      <c r="AD112" s="75" t="str">
        <f t="shared" si="42"/>
        <v/>
      </c>
      <c r="AE112" s="18" t="str">
        <f t="shared" si="59"/>
        <v/>
      </c>
      <c r="AF112" s="18" t="str">
        <f t="shared" si="60"/>
        <v/>
      </c>
      <c r="AG112" s="75" t="str">
        <f t="shared" si="61"/>
        <v/>
      </c>
      <c r="AH112" s="75" t="str">
        <f t="shared" si="43"/>
        <v/>
      </c>
      <c r="AI112" s="77" t="str">
        <f t="shared" si="44"/>
        <v xml:space="preserve"> </v>
      </c>
      <c r="AJ112" s="78">
        <f t="shared" si="45"/>
        <v>105</v>
      </c>
      <c r="AK112" s="79">
        <v>10</v>
      </c>
      <c r="AL112" s="80" t="e">
        <f>#REF!</f>
        <v>#REF!</v>
      </c>
      <c r="AM112" s="81" t="e">
        <f t="shared" si="46"/>
        <v>#REF!</v>
      </c>
      <c r="AN112" s="82" t="e">
        <f t="shared" si="47"/>
        <v>#REF!</v>
      </c>
      <c r="AO112" s="81" t="e">
        <f t="shared" si="48"/>
        <v>#REF!</v>
      </c>
      <c r="AP112" s="82" t="e">
        <f t="shared" si="49"/>
        <v>#REF!</v>
      </c>
      <c r="AQ112" s="81" t="e">
        <f t="shared" si="50"/>
        <v>#REF!</v>
      </c>
      <c r="AR112" s="82" t="e">
        <f t="shared" si="51"/>
        <v>#REF!</v>
      </c>
      <c r="AS112" s="83" t="e">
        <f t="shared" si="62"/>
        <v>#REF!</v>
      </c>
      <c r="AT112" s="84" t="e">
        <f t="shared" si="63"/>
        <v>#REF!</v>
      </c>
      <c r="AW112" s="85" t="str">
        <f t="shared" si="52"/>
        <v/>
      </c>
    </row>
    <row r="113" spans="1:49" ht="19.149999999999999" customHeight="1" x14ac:dyDescent="0.2">
      <c r="A113" s="65">
        <f t="shared" si="37"/>
        <v>106</v>
      </c>
      <c r="B113" s="87">
        <v>106</v>
      </c>
      <c r="C113" s="87"/>
      <c r="D113" s="88"/>
      <c r="E113" s="88"/>
      <c r="F113" s="88"/>
      <c r="G113" s="69" t="str">
        <f>IF(ISNA(IF($C113&gt;0,(VLOOKUP($C113,[1]Engagés!$C$10:$K$509,3,FALSE))," ")),"",(IF($C113&gt;0,(VLOOKUP($C113,[1]Engagés!$C$10:$K$509,3,FALSE))," ")))</f>
        <v xml:space="preserve"> </v>
      </c>
      <c r="H113" s="70" t="e">
        <f t="shared" si="54"/>
        <v>#VALUE!</v>
      </c>
      <c r="I113" s="71" t="str">
        <f>IF(ISNA(IF($C113&gt;0,(VLOOKUP($C113,[1]Engagés!$C$10:$K$509,6,FALSE))," ")),"",(IF($C113&gt;0,(VLOOKUP($C113,[1]Engagés!$C$10:$K$509,6,FALSE))," ")))</f>
        <v xml:space="preserve"> </v>
      </c>
      <c r="J113" s="71" t="str">
        <f>IF(ISNA(IF($C113&gt;0,(VLOOKUP($C113,[1]Engagés!$C$10:$K$509,7,FALSE))," ")),"",(IF($C113&gt;0,(VLOOKUP($C113,[1]Engagés!$C$10:$K$509,7,FALSE))," ")))</f>
        <v xml:space="preserve"> </v>
      </c>
      <c r="K113" s="71" t="str">
        <f>IF(ISNA(IF($C113&gt;0,(VLOOKUP($C113,[1]Engagés!$C$10:$K$509,8,FALSE))," ")),"",(IF($C113&gt;0,(VLOOKUP($C113,[1]Engagés!$C$10:$K$509,8,FALSE))," ")))</f>
        <v xml:space="preserve"> </v>
      </c>
      <c r="L113" s="72" t="str">
        <f>IF(ISNA(IF($C113&gt;0,(VLOOKUP($C113,[1]Engagés!$C$10:$K$509,5,FALSE))," ")),"",(IF($C113&gt;0,(VLOOKUP($C113,[1]Engagés!$C$10:$K$509,5,FALSE))," ")))</f>
        <v xml:space="preserve"> </v>
      </c>
      <c r="M113" s="72" t="str">
        <f>IF(ISNA(IF($C113&gt;0,(VLOOKUP($C113,[1]Engagés!$C$10:$K$509,4,FALSE))," ")),"",(IF($C113&gt;0,(VLOOKUP($C113,[1]Engagés!$C$10:$K$509,4,FALSE))," ")))</f>
        <v xml:space="preserve"> </v>
      </c>
      <c r="N113" s="71" t="str">
        <f>IF(ISNA(IF($C113&gt;0,(VLOOKUP($C113,[1]Engagés!$C$10:$K$509,9,FALSE))," ")),"",(IF($C113&gt;0,(VLOOKUP($C113,[1]Engagés!$C$10:$K$509,9,FALSE))," ")))</f>
        <v xml:space="preserve"> </v>
      </c>
      <c r="O113" s="72" t="str">
        <f>IF(ISNA(IF($C113&gt;0,(VLOOKUP($C113,[1]Engagés!$C$10:$N$509,10,FALSE))," ")),"",(IF($C113&gt;0,(VLOOKUP($C113,[1]Engagés!$C$10:$N$509,10,FALSE))," ")))</f>
        <v xml:space="preserve"> </v>
      </c>
      <c r="P113" s="72" t="str">
        <f>IF(ISNA(IF($C113&gt;0,(VLOOKUP($C113,[1]Engagés!$C$10:$N$509,12,FALSE))," ")),"",(IF($C113&gt;0,(VLOOKUP($C113,[1]Engagés!$C$10:$N$509,12,FALSE))," ")))</f>
        <v xml:space="preserve"> </v>
      </c>
      <c r="Q113" s="72" t="str">
        <f>IF(ISNA(IF($C113&gt;0,(VLOOKUP($C113,[1]Engagés!$C$10:$N$509,11,FALSE))," ")),"",(IF($C113&gt;0,(VLOOKUP($C113,[1]Engagés!$C$10:$N$509,11,FALSE))," ")))</f>
        <v xml:space="preserve"> </v>
      </c>
      <c r="R113" s="74" t="str">
        <f t="shared" si="53"/>
        <v/>
      </c>
      <c r="S113" s="75" t="str">
        <f>IF(COUNTIF($K$8:$K113,$K113)&lt;2,$K113," ")</f>
        <v xml:space="preserve"> </v>
      </c>
      <c r="T113" s="75">
        <f t="shared" si="38"/>
        <v>106</v>
      </c>
      <c r="U113" s="76" t="str">
        <f t="shared" si="39"/>
        <v/>
      </c>
      <c r="V113" s="75" t="str">
        <f>IF(COUNTIF($K$8:$K113,$K113)&lt;3,$K113," ")</f>
        <v xml:space="preserve"> </v>
      </c>
      <c r="W113" s="75">
        <f t="shared" si="55"/>
        <v>106</v>
      </c>
      <c r="X113" s="75" t="str">
        <f t="shared" si="40"/>
        <v/>
      </c>
      <c r="Y113" s="18" t="str">
        <f t="shared" si="56"/>
        <v/>
      </c>
      <c r="Z113" s="18">
        <f t="shared" si="57"/>
        <v>1000</v>
      </c>
      <c r="AA113" s="18">
        <f t="shared" si="41"/>
        <v>1000</v>
      </c>
      <c r="AB113" s="75" t="str">
        <f>IF(COUNTIF($K$8:$K113,S113)&lt;4,$K113," ")</f>
        <v xml:space="preserve"> </v>
      </c>
      <c r="AC113" s="75">
        <f t="shared" si="58"/>
        <v>106</v>
      </c>
      <c r="AD113" s="75" t="str">
        <f t="shared" si="42"/>
        <v/>
      </c>
      <c r="AE113" s="18" t="str">
        <f t="shared" si="59"/>
        <v/>
      </c>
      <c r="AF113" s="18" t="str">
        <f t="shared" si="60"/>
        <v/>
      </c>
      <c r="AG113" s="75" t="str">
        <f t="shared" si="61"/>
        <v/>
      </c>
      <c r="AH113" s="75" t="str">
        <f t="shared" si="43"/>
        <v/>
      </c>
      <c r="AI113" s="77" t="str">
        <f t="shared" si="44"/>
        <v xml:space="preserve"> </v>
      </c>
      <c r="AJ113" s="78">
        <f t="shared" si="45"/>
        <v>106</v>
      </c>
      <c r="AK113" s="79">
        <v>10</v>
      </c>
      <c r="AL113" s="80" t="e">
        <f>#REF!</f>
        <v>#REF!</v>
      </c>
      <c r="AM113" s="81" t="e">
        <f t="shared" si="46"/>
        <v>#REF!</v>
      </c>
      <c r="AN113" s="82" t="e">
        <f t="shared" si="47"/>
        <v>#REF!</v>
      </c>
      <c r="AO113" s="81" t="e">
        <f t="shared" si="48"/>
        <v>#REF!</v>
      </c>
      <c r="AP113" s="82" t="e">
        <f t="shared" si="49"/>
        <v>#REF!</v>
      </c>
      <c r="AQ113" s="81" t="e">
        <f t="shared" si="50"/>
        <v>#REF!</v>
      </c>
      <c r="AR113" s="82" t="e">
        <f t="shared" si="51"/>
        <v>#REF!</v>
      </c>
      <c r="AS113" s="83" t="e">
        <f t="shared" si="62"/>
        <v>#REF!</v>
      </c>
      <c r="AT113" s="84" t="e">
        <f t="shared" si="63"/>
        <v>#REF!</v>
      </c>
      <c r="AW113" s="85" t="str">
        <f t="shared" si="52"/>
        <v/>
      </c>
    </row>
    <row r="114" spans="1:49" ht="19.149999999999999" customHeight="1" x14ac:dyDescent="0.2">
      <c r="A114" s="65">
        <f t="shared" si="37"/>
        <v>107</v>
      </c>
      <c r="B114" s="87">
        <v>107</v>
      </c>
      <c r="C114" s="87"/>
      <c r="D114" s="88"/>
      <c r="E114" s="88"/>
      <c r="F114" s="88"/>
      <c r="G114" s="69" t="str">
        <f>IF(ISNA(IF($C114&gt;0,(VLOOKUP($C114,[1]Engagés!$C$10:$K$509,3,FALSE))," ")),"",(IF($C114&gt;0,(VLOOKUP($C114,[1]Engagés!$C$10:$K$509,3,FALSE))," ")))</f>
        <v xml:space="preserve"> </v>
      </c>
      <c r="H114" s="70" t="e">
        <f t="shared" si="54"/>
        <v>#VALUE!</v>
      </c>
      <c r="I114" s="71" t="str">
        <f>IF(ISNA(IF($C114&gt;0,(VLOOKUP($C114,[1]Engagés!$C$10:$K$509,6,FALSE))," ")),"",(IF($C114&gt;0,(VLOOKUP($C114,[1]Engagés!$C$10:$K$509,6,FALSE))," ")))</f>
        <v xml:space="preserve"> </v>
      </c>
      <c r="J114" s="71" t="str">
        <f>IF(ISNA(IF($C114&gt;0,(VLOOKUP($C114,[1]Engagés!$C$10:$K$509,7,FALSE))," ")),"",(IF($C114&gt;0,(VLOOKUP($C114,[1]Engagés!$C$10:$K$509,7,FALSE))," ")))</f>
        <v xml:space="preserve"> </v>
      </c>
      <c r="K114" s="71" t="str">
        <f>IF(ISNA(IF($C114&gt;0,(VLOOKUP($C114,[1]Engagés!$C$10:$K$509,8,FALSE))," ")),"",(IF($C114&gt;0,(VLOOKUP($C114,[1]Engagés!$C$10:$K$509,8,FALSE))," ")))</f>
        <v xml:space="preserve"> </v>
      </c>
      <c r="L114" s="72" t="str">
        <f>IF(ISNA(IF($C114&gt;0,(VLOOKUP($C114,[1]Engagés!$C$10:$K$509,5,FALSE))," ")),"",(IF($C114&gt;0,(VLOOKUP($C114,[1]Engagés!$C$10:$K$509,5,FALSE))," ")))</f>
        <v xml:space="preserve"> </v>
      </c>
      <c r="M114" s="72" t="str">
        <f>IF(ISNA(IF($C114&gt;0,(VLOOKUP($C114,[1]Engagés!$C$10:$K$509,4,FALSE))," ")),"",(IF($C114&gt;0,(VLOOKUP($C114,[1]Engagés!$C$10:$K$509,4,FALSE))," ")))</f>
        <v xml:space="preserve"> </v>
      </c>
      <c r="N114" s="71" t="str">
        <f>IF(ISNA(IF($C114&gt;0,(VLOOKUP($C114,[1]Engagés!$C$10:$K$509,9,FALSE))," ")),"",(IF($C114&gt;0,(VLOOKUP($C114,[1]Engagés!$C$10:$K$509,9,FALSE))," ")))</f>
        <v xml:space="preserve"> </v>
      </c>
      <c r="O114" s="72" t="str">
        <f>IF(ISNA(IF($C114&gt;0,(VLOOKUP($C114,[1]Engagés!$C$10:$N$509,10,FALSE))," ")),"",(IF($C114&gt;0,(VLOOKUP($C114,[1]Engagés!$C$10:$N$509,10,FALSE))," ")))</f>
        <v xml:space="preserve"> </v>
      </c>
      <c r="P114" s="72" t="str">
        <f>IF(ISNA(IF($C114&gt;0,(VLOOKUP($C114,[1]Engagés!$C$10:$N$509,12,FALSE))," ")),"",(IF($C114&gt;0,(VLOOKUP($C114,[1]Engagés!$C$10:$N$509,12,FALSE))," ")))</f>
        <v xml:space="preserve"> </v>
      </c>
      <c r="Q114" s="72" t="str">
        <f>IF(ISNA(IF($C114&gt;0,(VLOOKUP($C114,[1]Engagés!$C$10:$N$509,11,FALSE))," ")),"",(IF($C114&gt;0,(VLOOKUP($C114,[1]Engagés!$C$10:$N$509,11,FALSE))," ")))</f>
        <v xml:space="preserve"> </v>
      </c>
      <c r="R114" s="74" t="str">
        <f t="shared" si="53"/>
        <v/>
      </c>
      <c r="S114" s="75" t="str">
        <f>IF(COUNTIF($K$8:$K114,$K114)&lt;2,$K114," ")</f>
        <v xml:space="preserve"> </v>
      </c>
      <c r="T114" s="75">
        <f t="shared" si="38"/>
        <v>107</v>
      </c>
      <c r="U114" s="76" t="str">
        <f t="shared" si="39"/>
        <v/>
      </c>
      <c r="V114" s="75" t="str">
        <f>IF(COUNTIF($K$8:$K114,$K114)&lt;3,$K114," ")</f>
        <v xml:space="preserve"> </v>
      </c>
      <c r="W114" s="75">
        <f t="shared" si="55"/>
        <v>107</v>
      </c>
      <c r="X114" s="75" t="str">
        <f t="shared" si="40"/>
        <v/>
      </c>
      <c r="Y114" s="18" t="str">
        <f t="shared" si="56"/>
        <v/>
      </c>
      <c r="Z114" s="18">
        <f t="shared" si="57"/>
        <v>1000</v>
      </c>
      <c r="AA114" s="18">
        <f t="shared" si="41"/>
        <v>1000</v>
      </c>
      <c r="AB114" s="75" t="str">
        <f>IF(COUNTIF($K$8:$K114,S114)&lt;4,$K114," ")</f>
        <v xml:space="preserve"> </v>
      </c>
      <c r="AC114" s="75">
        <f t="shared" si="58"/>
        <v>107</v>
      </c>
      <c r="AD114" s="75" t="str">
        <f t="shared" si="42"/>
        <v/>
      </c>
      <c r="AE114" s="18" t="str">
        <f t="shared" si="59"/>
        <v/>
      </c>
      <c r="AF114" s="18" t="str">
        <f t="shared" si="60"/>
        <v/>
      </c>
      <c r="AG114" s="75" t="str">
        <f t="shared" si="61"/>
        <v/>
      </c>
      <c r="AH114" s="75" t="str">
        <f t="shared" si="43"/>
        <v/>
      </c>
      <c r="AI114" s="77" t="str">
        <f t="shared" si="44"/>
        <v xml:space="preserve"> </v>
      </c>
      <c r="AJ114" s="78">
        <f t="shared" si="45"/>
        <v>107</v>
      </c>
      <c r="AK114" s="79">
        <v>10</v>
      </c>
      <c r="AL114" s="80" t="e">
        <f>#REF!</f>
        <v>#REF!</v>
      </c>
      <c r="AM114" s="81" t="e">
        <f t="shared" si="46"/>
        <v>#REF!</v>
      </c>
      <c r="AN114" s="82" t="e">
        <f t="shared" si="47"/>
        <v>#REF!</v>
      </c>
      <c r="AO114" s="81" t="e">
        <f t="shared" si="48"/>
        <v>#REF!</v>
      </c>
      <c r="AP114" s="82" t="e">
        <f t="shared" si="49"/>
        <v>#REF!</v>
      </c>
      <c r="AQ114" s="81" t="e">
        <f t="shared" si="50"/>
        <v>#REF!</v>
      </c>
      <c r="AR114" s="82" t="e">
        <f t="shared" si="51"/>
        <v>#REF!</v>
      </c>
      <c r="AS114" s="83" t="e">
        <f t="shared" si="62"/>
        <v>#REF!</v>
      </c>
      <c r="AT114" s="84" t="e">
        <f t="shared" si="63"/>
        <v>#REF!</v>
      </c>
      <c r="AW114" s="85" t="str">
        <f t="shared" si="52"/>
        <v/>
      </c>
    </row>
    <row r="115" spans="1:49" ht="19.149999999999999" customHeight="1" x14ac:dyDescent="0.2">
      <c r="A115" s="65">
        <f t="shared" si="37"/>
        <v>108</v>
      </c>
      <c r="B115" s="87">
        <v>108</v>
      </c>
      <c r="C115" s="87"/>
      <c r="D115" s="88"/>
      <c r="E115" s="88"/>
      <c r="F115" s="88"/>
      <c r="G115" s="69" t="str">
        <f>IF(ISNA(IF($C115&gt;0,(VLOOKUP($C115,[1]Engagés!$C$10:$K$509,3,FALSE))," ")),"",(IF($C115&gt;0,(VLOOKUP($C115,[1]Engagés!$C$10:$K$509,3,FALSE))," ")))</f>
        <v xml:space="preserve"> </v>
      </c>
      <c r="H115" s="70" t="e">
        <f t="shared" si="54"/>
        <v>#VALUE!</v>
      </c>
      <c r="I115" s="71" t="str">
        <f>IF(ISNA(IF($C115&gt;0,(VLOOKUP($C115,[1]Engagés!$C$10:$K$509,6,FALSE))," ")),"",(IF($C115&gt;0,(VLOOKUP($C115,[1]Engagés!$C$10:$K$509,6,FALSE))," ")))</f>
        <v xml:space="preserve"> </v>
      </c>
      <c r="J115" s="71" t="str">
        <f>IF(ISNA(IF($C115&gt;0,(VLOOKUP($C115,[1]Engagés!$C$10:$K$509,7,FALSE))," ")),"",(IF($C115&gt;0,(VLOOKUP($C115,[1]Engagés!$C$10:$K$509,7,FALSE))," ")))</f>
        <v xml:space="preserve"> </v>
      </c>
      <c r="K115" s="71" t="str">
        <f>IF(ISNA(IF($C115&gt;0,(VLOOKUP($C115,[1]Engagés!$C$10:$K$509,8,FALSE))," ")),"",(IF($C115&gt;0,(VLOOKUP($C115,[1]Engagés!$C$10:$K$509,8,FALSE))," ")))</f>
        <v xml:space="preserve"> </v>
      </c>
      <c r="L115" s="72" t="str">
        <f>IF(ISNA(IF($C115&gt;0,(VLOOKUP($C115,[1]Engagés!$C$10:$K$509,5,FALSE))," ")),"",(IF($C115&gt;0,(VLOOKUP($C115,[1]Engagés!$C$10:$K$509,5,FALSE))," ")))</f>
        <v xml:space="preserve"> </v>
      </c>
      <c r="M115" s="72" t="str">
        <f>IF(ISNA(IF($C115&gt;0,(VLOOKUP($C115,[1]Engagés!$C$10:$K$509,4,FALSE))," ")),"",(IF($C115&gt;0,(VLOOKUP($C115,[1]Engagés!$C$10:$K$509,4,FALSE))," ")))</f>
        <v xml:space="preserve"> </v>
      </c>
      <c r="N115" s="71" t="str">
        <f>IF(ISNA(IF($C115&gt;0,(VLOOKUP($C115,[1]Engagés!$C$10:$K$509,9,FALSE))," ")),"",(IF($C115&gt;0,(VLOOKUP($C115,[1]Engagés!$C$10:$K$509,9,FALSE))," ")))</f>
        <v xml:space="preserve"> </v>
      </c>
      <c r="O115" s="72" t="str">
        <f>IF(ISNA(IF($C115&gt;0,(VLOOKUP($C115,[1]Engagés!$C$10:$N$509,10,FALSE))," ")),"",(IF($C115&gt;0,(VLOOKUP($C115,[1]Engagés!$C$10:$N$509,10,FALSE))," ")))</f>
        <v xml:space="preserve"> </v>
      </c>
      <c r="P115" s="72" t="str">
        <f>IF(ISNA(IF($C115&gt;0,(VLOOKUP($C115,[1]Engagés!$C$10:$N$509,12,FALSE))," ")),"",(IF($C115&gt;0,(VLOOKUP($C115,[1]Engagés!$C$10:$N$509,12,FALSE))," ")))</f>
        <v xml:space="preserve"> </v>
      </c>
      <c r="Q115" s="72" t="str">
        <f>IF(ISNA(IF($C115&gt;0,(VLOOKUP($C115,[1]Engagés!$C$10:$N$509,11,FALSE))," ")),"",(IF($C115&gt;0,(VLOOKUP($C115,[1]Engagés!$C$10:$N$509,11,FALSE))," ")))</f>
        <v xml:space="preserve"> </v>
      </c>
      <c r="R115" s="74" t="str">
        <f t="shared" si="53"/>
        <v/>
      </c>
      <c r="S115" s="75" t="str">
        <f>IF(COUNTIF($K$8:$K115,$K115)&lt;2,$K115," ")</f>
        <v xml:space="preserve"> </v>
      </c>
      <c r="T115" s="75">
        <f t="shared" si="38"/>
        <v>108</v>
      </c>
      <c r="U115" s="76" t="str">
        <f t="shared" si="39"/>
        <v/>
      </c>
      <c r="V115" s="75" t="str">
        <f>IF(COUNTIF($K$8:$K115,$K115)&lt;3,$K115," ")</f>
        <v xml:space="preserve"> </v>
      </c>
      <c r="W115" s="75">
        <f t="shared" si="55"/>
        <v>108</v>
      </c>
      <c r="X115" s="75" t="str">
        <f t="shared" si="40"/>
        <v/>
      </c>
      <c r="Y115" s="18" t="str">
        <f t="shared" si="56"/>
        <v/>
      </c>
      <c r="Z115" s="18">
        <f t="shared" si="57"/>
        <v>1000</v>
      </c>
      <c r="AA115" s="18">
        <f t="shared" si="41"/>
        <v>1000</v>
      </c>
      <c r="AB115" s="75" t="str">
        <f>IF(COUNTIF($K$8:$K115,S115)&lt;4,$K115," ")</f>
        <v xml:space="preserve"> </v>
      </c>
      <c r="AC115" s="75">
        <f t="shared" si="58"/>
        <v>108</v>
      </c>
      <c r="AD115" s="75" t="str">
        <f t="shared" si="42"/>
        <v/>
      </c>
      <c r="AE115" s="18" t="str">
        <f t="shared" si="59"/>
        <v/>
      </c>
      <c r="AF115" s="18" t="str">
        <f t="shared" si="60"/>
        <v/>
      </c>
      <c r="AG115" s="75" t="str">
        <f t="shared" si="61"/>
        <v/>
      </c>
      <c r="AH115" s="75" t="str">
        <f t="shared" si="43"/>
        <v/>
      </c>
      <c r="AI115" s="77" t="str">
        <f t="shared" si="44"/>
        <v xml:space="preserve"> </v>
      </c>
      <c r="AJ115" s="78">
        <f t="shared" si="45"/>
        <v>108</v>
      </c>
      <c r="AK115" s="79">
        <v>10</v>
      </c>
      <c r="AL115" s="80" t="e">
        <f>#REF!</f>
        <v>#REF!</v>
      </c>
      <c r="AM115" s="81" t="e">
        <f t="shared" si="46"/>
        <v>#REF!</v>
      </c>
      <c r="AN115" s="82" t="e">
        <f t="shared" si="47"/>
        <v>#REF!</v>
      </c>
      <c r="AO115" s="81" t="e">
        <f t="shared" si="48"/>
        <v>#REF!</v>
      </c>
      <c r="AP115" s="82" t="e">
        <f t="shared" si="49"/>
        <v>#REF!</v>
      </c>
      <c r="AQ115" s="81" t="e">
        <f t="shared" si="50"/>
        <v>#REF!</v>
      </c>
      <c r="AR115" s="82" t="e">
        <f t="shared" si="51"/>
        <v>#REF!</v>
      </c>
      <c r="AS115" s="83" t="e">
        <f t="shared" si="62"/>
        <v>#REF!</v>
      </c>
      <c r="AT115" s="84" t="e">
        <f t="shared" si="63"/>
        <v>#REF!</v>
      </c>
      <c r="AW115" s="85" t="str">
        <f t="shared" si="52"/>
        <v/>
      </c>
    </row>
    <row r="116" spans="1:49" ht="19.149999999999999" customHeight="1" x14ac:dyDescent="0.2">
      <c r="A116" s="65">
        <f t="shared" si="37"/>
        <v>109</v>
      </c>
      <c r="B116" s="87">
        <v>109</v>
      </c>
      <c r="C116" s="87"/>
      <c r="D116" s="88"/>
      <c r="E116" s="88"/>
      <c r="F116" s="88"/>
      <c r="G116" s="69" t="str">
        <f>IF(ISNA(IF($C116&gt;0,(VLOOKUP($C116,[1]Engagés!$C$10:$K$509,3,FALSE))," ")),"",(IF($C116&gt;0,(VLOOKUP($C116,[1]Engagés!$C$10:$K$509,3,FALSE))," ")))</f>
        <v xml:space="preserve"> </v>
      </c>
      <c r="H116" s="70" t="e">
        <f t="shared" si="54"/>
        <v>#VALUE!</v>
      </c>
      <c r="I116" s="71" t="str">
        <f>IF(ISNA(IF($C116&gt;0,(VLOOKUP($C116,[1]Engagés!$C$10:$K$509,6,FALSE))," ")),"",(IF($C116&gt;0,(VLOOKUP($C116,[1]Engagés!$C$10:$K$509,6,FALSE))," ")))</f>
        <v xml:space="preserve"> </v>
      </c>
      <c r="J116" s="71" t="str">
        <f>IF(ISNA(IF($C116&gt;0,(VLOOKUP($C116,[1]Engagés!$C$10:$K$509,7,FALSE))," ")),"",(IF($C116&gt;0,(VLOOKUP($C116,[1]Engagés!$C$10:$K$509,7,FALSE))," ")))</f>
        <v xml:space="preserve"> </v>
      </c>
      <c r="K116" s="71" t="str">
        <f>IF(ISNA(IF($C116&gt;0,(VLOOKUP($C116,[1]Engagés!$C$10:$K$509,8,FALSE))," ")),"",(IF($C116&gt;0,(VLOOKUP($C116,[1]Engagés!$C$10:$K$509,8,FALSE))," ")))</f>
        <v xml:space="preserve"> </v>
      </c>
      <c r="L116" s="72" t="str">
        <f>IF(ISNA(IF($C116&gt;0,(VLOOKUP($C116,[1]Engagés!$C$10:$K$509,5,FALSE))," ")),"",(IF($C116&gt;0,(VLOOKUP($C116,[1]Engagés!$C$10:$K$509,5,FALSE))," ")))</f>
        <v xml:space="preserve"> </v>
      </c>
      <c r="M116" s="72" t="str">
        <f>IF(ISNA(IF($C116&gt;0,(VLOOKUP($C116,[1]Engagés!$C$10:$K$509,4,FALSE))," ")),"",(IF($C116&gt;0,(VLOOKUP($C116,[1]Engagés!$C$10:$K$509,4,FALSE))," ")))</f>
        <v xml:space="preserve"> </v>
      </c>
      <c r="N116" s="71" t="str">
        <f>IF(ISNA(IF($C116&gt;0,(VLOOKUP($C116,[1]Engagés!$C$10:$K$509,9,FALSE))," ")),"",(IF($C116&gt;0,(VLOOKUP($C116,[1]Engagés!$C$10:$K$509,9,FALSE))," ")))</f>
        <v xml:space="preserve"> </v>
      </c>
      <c r="O116" s="72" t="str">
        <f>IF(ISNA(IF($C116&gt;0,(VLOOKUP($C116,[1]Engagés!$C$10:$N$509,10,FALSE))," ")),"",(IF($C116&gt;0,(VLOOKUP($C116,[1]Engagés!$C$10:$N$509,10,FALSE))," ")))</f>
        <v xml:space="preserve"> </v>
      </c>
      <c r="P116" s="72" t="str">
        <f>IF(ISNA(IF($C116&gt;0,(VLOOKUP($C116,[1]Engagés!$C$10:$N$509,12,FALSE))," ")),"",(IF($C116&gt;0,(VLOOKUP($C116,[1]Engagés!$C$10:$N$509,12,FALSE))," ")))</f>
        <v xml:space="preserve"> </v>
      </c>
      <c r="Q116" s="72" t="str">
        <f>IF(ISNA(IF($C116&gt;0,(VLOOKUP($C116,[1]Engagés!$C$10:$N$509,11,FALSE))," ")),"",(IF($C116&gt;0,(VLOOKUP($C116,[1]Engagés!$C$10:$N$509,11,FALSE))," ")))</f>
        <v xml:space="preserve"> </v>
      </c>
      <c r="R116" s="74" t="str">
        <f t="shared" si="53"/>
        <v/>
      </c>
      <c r="S116" s="75" t="str">
        <f>IF(COUNTIF($K$8:$K116,$K116)&lt;2,$K116," ")</f>
        <v xml:space="preserve"> </v>
      </c>
      <c r="T116" s="75">
        <f t="shared" si="38"/>
        <v>109</v>
      </c>
      <c r="U116" s="76" t="str">
        <f t="shared" si="39"/>
        <v/>
      </c>
      <c r="V116" s="75" t="str">
        <f>IF(COUNTIF($K$8:$K116,$K116)&lt;3,$K116," ")</f>
        <v xml:space="preserve"> </v>
      </c>
      <c r="W116" s="75">
        <f t="shared" si="55"/>
        <v>109</v>
      </c>
      <c r="X116" s="75" t="str">
        <f t="shared" si="40"/>
        <v/>
      </c>
      <c r="Y116" s="18" t="str">
        <f t="shared" si="56"/>
        <v/>
      </c>
      <c r="Z116" s="18">
        <f t="shared" si="57"/>
        <v>1000</v>
      </c>
      <c r="AA116" s="18">
        <f t="shared" si="41"/>
        <v>1000</v>
      </c>
      <c r="AB116" s="75" t="str">
        <f>IF(COUNTIF($K$8:$K116,S116)&lt;4,$K116," ")</f>
        <v xml:space="preserve"> </v>
      </c>
      <c r="AC116" s="75">
        <f t="shared" si="58"/>
        <v>109</v>
      </c>
      <c r="AD116" s="75" t="str">
        <f t="shared" si="42"/>
        <v/>
      </c>
      <c r="AE116" s="18" t="str">
        <f t="shared" si="59"/>
        <v/>
      </c>
      <c r="AF116" s="18" t="str">
        <f t="shared" si="60"/>
        <v/>
      </c>
      <c r="AG116" s="75" t="str">
        <f t="shared" si="61"/>
        <v/>
      </c>
      <c r="AH116" s="75" t="str">
        <f t="shared" si="43"/>
        <v/>
      </c>
      <c r="AI116" s="77" t="str">
        <f t="shared" si="44"/>
        <v xml:space="preserve"> </v>
      </c>
      <c r="AJ116" s="78">
        <f t="shared" si="45"/>
        <v>109</v>
      </c>
      <c r="AK116" s="79">
        <v>10</v>
      </c>
      <c r="AL116" s="80" t="e">
        <f>#REF!</f>
        <v>#REF!</v>
      </c>
      <c r="AM116" s="81" t="e">
        <f t="shared" si="46"/>
        <v>#REF!</v>
      </c>
      <c r="AN116" s="82" t="e">
        <f t="shared" si="47"/>
        <v>#REF!</v>
      </c>
      <c r="AO116" s="81" t="e">
        <f t="shared" si="48"/>
        <v>#REF!</v>
      </c>
      <c r="AP116" s="82" t="e">
        <f t="shared" si="49"/>
        <v>#REF!</v>
      </c>
      <c r="AQ116" s="81" t="e">
        <f t="shared" si="50"/>
        <v>#REF!</v>
      </c>
      <c r="AR116" s="82" t="e">
        <f t="shared" si="51"/>
        <v>#REF!</v>
      </c>
      <c r="AS116" s="83" t="e">
        <f t="shared" si="62"/>
        <v>#REF!</v>
      </c>
      <c r="AT116" s="84" t="e">
        <f t="shared" si="63"/>
        <v>#REF!</v>
      </c>
      <c r="AW116" s="85" t="str">
        <f t="shared" si="52"/>
        <v/>
      </c>
    </row>
    <row r="117" spans="1:49" ht="19.149999999999999" customHeight="1" x14ac:dyDescent="0.2">
      <c r="A117" s="65">
        <f t="shared" si="37"/>
        <v>110</v>
      </c>
      <c r="B117" s="87">
        <v>110</v>
      </c>
      <c r="C117" s="87"/>
      <c r="D117" s="88"/>
      <c r="E117" s="88"/>
      <c r="F117" s="88"/>
      <c r="G117" s="69" t="str">
        <f>IF(ISNA(IF($C117&gt;0,(VLOOKUP($C117,[1]Engagés!$C$10:$K$509,3,FALSE))," ")),"",(IF($C117&gt;0,(VLOOKUP($C117,[1]Engagés!$C$10:$K$509,3,FALSE))," ")))</f>
        <v xml:space="preserve"> </v>
      </c>
      <c r="H117" s="70" t="e">
        <f t="shared" si="54"/>
        <v>#VALUE!</v>
      </c>
      <c r="I117" s="71" t="str">
        <f>IF(ISNA(IF($C117&gt;0,(VLOOKUP($C117,[1]Engagés!$C$10:$K$509,6,FALSE))," ")),"",(IF($C117&gt;0,(VLOOKUP($C117,[1]Engagés!$C$10:$K$509,6,FALSE))," ")))</f>
        <v xml:space="preserve"> </v>
      </c>
      <c r="J117" s="71" t="str">
        <f>IF(ISNA(IF($C117&gt;0,(VLOOKUP($C117,[1]Engagés!$C$10:$K$509,7,FALSE))," ")),"",(IF($C117&gt;0,(VLOOKUP($C117,[1]Engagés!$C$10:$K$509,7,FALSE))," ")))</f>
        <v xml:space="preserve"> </v>
      </c>
      <c r="K117" s="71" t="str">
        <f>IF(ISNA(IF($C117&gt;0,(VLOOKUP($C117,[1]Engagés!$C$10:$K$509,8,FALSE))," ")),"",(IF($C117&gt;0,(VLOOKUP($C117,[1]Engagés!$C$10:$K$509,8,FALSE))," ")))</f>
        <v xml:space="preserve"> </v>
      </c>
      <c r="L117" s="72" t="str">
        <f>IF(ISNA(IF($C117&gt;0,(VLOOKUP($C117,[1]Engagés!$C$10:$K$509,5,FALSE))," ")),"",(IF($C117&gt;0,(VLOOKUP($C117,[1]Engagés!$C$10:$K$509,5,FALSE))," ")))</f>
        <v xml:space="preserve"> </v>
      </c>
      <c r="M117" s="72" t="str">
        <f>IF(ISNA(IF($C117&gt;0,(VLOOKUP($C117,[1]Engagés!$C$10:$K$509,4,FALSE))," ")),"",(IF($C117&gt;0,(VLOOKUP($C117,[1]Engagés!$C$10:$K$509,4,FALSE))," ")))</f>
        <v xml:space="preserve"> </v>
      </c>
      <c r="N117" s="71" t="str">
        <f>IF(ISNA(IF($C117&gt;0,(VLOOKUP($C117,[1]Engagés!$C$10:$K$509,9,FALSE))," ")),"",(IF($C117&gt;0,(VLOOKUP($C117,[1]Engagés!$C$10:$K$509,9,FALSE))," ")))</f>
        <v xml:space="preserve"> </v>
      </c>
      <c r="O117" s="72" t="str">
        <f>IF(ISNA(IF($C117&gt;0,(VLOOKUP($C117,[1]Engagés!$C$10:$N$509,10,FALSE))," ")),"",(IF($C117&gt;0,(VLOOKUP($C117,[1]Engagés!$C$10:$N$509,10,FALSE))," ")))</f>
        <v xml:space="preserve"> </v>
      </c>
      <c r="P117" s="72" t="str">
        <f>IF(ISNA(IF($C117&gt;0,(VLOOKUP($C117,[1]Engagés!$C$10:$N$509,12,FALSE))," ")),"",(IF($C117&gt;0,(VLOOKUP($C117,[1]Engagés!$C$10:$N$509,12,FALSE))," ")))</f>
        <v xml:space="preserve"> </v>
      </c>
      <c r="Q117" s="72" t="str">
        <f>IF(ISNA(IF($C117&gt;0,(VLOOKUP($C117,[1]Engagés!$C$10:$N$509,11,FALSE))," ")),"",(IF($C117&gt;0,(VLOOKUP($C117,[1]Engagés!$C$10:$N$509,11,FALSE))," ")))</f>
        <v xml:space="preserve"> </v>
      </c>
      <c r="R117" s="74" t="str">
        <f t="shared" si="53"/>
        <v/>
      </c>
      <c r="S117" s="75" t="str">
        <f>IF(COUNTIF($K$8:$K117,$K117)&lt;2,$K117," ")</f>
        <v xml:space="preserve"> </v>
      </c>
      <c r="T117" s="75">
        <f t="shared" si="38"/>
        <v>110</v>
      </c>
      <c r="U117" s="76" t="str">
        <f t="shared" si="39"/>
        <v/>
      </c>
      <c r="V117" s="75" t="str">
        <f>IF(COUNTIF($K$8:$K117,$K117)&lt;3,$K117," ")</f>
        <v xml:space="preserve"> </v>
      </c>
      <c r="W117" s="75">
        <f t="shared" si="55"/>
        <v>110</v>
      </c>
      <c r="X117" s="75" t="str">
        <f t="shared" si="40"/>
        <v/>
      </c>
      <c r="Y117" s="18" t="str">
        <f t="shared" si="56"/>
        <v/>
      </c>
      <c r="Z117" s="18">
        <f t="shared" si="57"/>
        <v>1000</v>
      </c>
      <c r="AA117" s="18">
        <f t="shared" si="41"/>
        <v>1000</v>
      </c>
      <c r="AB117" s="75" t="str">
        <f>IF(COUNTIF($K$8:$K117,S117)&lt;4,$K117," ")</f>
        <v xml:space="preserve"> </v>
      </c>
      <c r="AC117" s="75">
        <f t="shared" si="58"/>
        <v>110</v>
      </c>
      <c r="AD117" s="75" t="str">
        <f t="shared" si="42"/>
        <v/>
      </c>
      <c r="AE117" s="18" t="str">
        <f t="shared" si="59"/>
        <v/>
      </c>
      <c r="AF117" s="18" t="str">
        <f t="shared" si="60"/>
        <v/>
      </c>
      <c r="AG117" s="75" t="str">
        <f t="shared" si="61"/>
        <v/>
      </c>
      <c r="AH117" s="75" t="str">
        <f t="shared" si="43"/>
        <v/>
      </c>
      <c r="AI117" s="77" t="str">
        <f t="shared" si="44"/>
        <v xml:space="preserve"> </v>
      </c>
      <c r="AJ117" s="78">
        <f t="shared" si="45"/>
        <v>110</v>
      </c>
      <c r="AK117" s="79">
        <v>10</v>
      </c>
      <c r="AL117" s="80" t="e">
        <f>#REF!</f>
        <v>#REF!</v>
      </c>
      <c r="AM117" s="81" t="e">
        <f t="shared" si="46"/>
        <v>#REF!</v>
      </c>
      <c r="AN117" s="82" t="e">
        <f t="shared" si="47"/>
        <v>#REF!</v>
      </c>
      <c r="AO117" s="81" t="e">
        <f t="shared" si="48"/>
        <v>#REF!</v>
      </c>
      <c r="AP117" s="82" t="e">
        <f t="shared" si="49"/>
        <v>#REF!</v>
      </c>
      <c r="AQ117" s="81" t="e">
        <f t="shared" si="50"/>
        <v>#REF!</v>
      </c>
      <c r="AR117" s="82" t="e">
        <f t="shared" si="51"/>
        <v>#REF!</v>
      </c>
      <c r="AS117" s="83" t="e">
        <f t="shared" si="62"/>
        <v>#REF!</v>
      </c>
      <c r="AT117" s="84" t="e">
        <f t="shared" si="63"/>
        <v>#REF!</v>
      </c>
      <c r="AW117" s="85" t="str">
        <f t="shared" si="52"/>
        <v/>
      </c>
    </row>
    <row r="118" spans="1:49" ht="19.149999999999999" customHeight="1" x14ac:dyDescent="0.2">
      <c r="A118" s="65">
        <f t="shared" si="37"/>
        <v>111</v>
      </c>
      <c r="B118" s="87">
        <v>111</v>
      </c>
      <c r="C118" s="87"/>
      <c r="D118" s="88"/>
      <c r="E118" s="88"/>
      <c r="F118" s="88"/>
      <c r="G118" s="69" t="str">
        <f>IF(ISNA(IF($C118&gt;0,(VLOOKUP($C118,[1]Engagés!$C$10:$K$509,3,FALSE))," ")),"",(IF($C118&gt;0,(VLOOKUP($C118,[1]Engagés!$C$10:$K$509,3,FALSE))," ")))</f>
        <v xml:space="preserve"> </v>
      </c>
      <c r="H118" s="70" t="e">
        <f t="shared" si="54"/>
        <v>#VALUE!</v>
      </c>
      <c r="I118" s="71" t="str">
        <f>IF(ISNA(IF($C118&gt;0,(VLOOKUP($C118,[1]Engagés!$C$10:$K$509,6,FALSE))," ")),"",(IF($C118&gt;0,(VLOOKUP($C118,[1]Engagés!$C$10:$K$509,6,FALSE))," ")))</f>
        <v xml:space="preserve"> </v>
      </c>
      <c r="J118" s="71" t="str">
        <f>IF(ISNA(IF($C118&gt;0,(VLOOKUP($C118,[1]Engagés!$C$10:$K$509,7,FALSE))," ")),"",(IF($C118&gt;0,(VLOOKUP($C118,[1]Engagés!$C$10:$K$509,7,FALSE))," ")))</f>
        <v xml:space="preserve"> </v>
      </c>
      <c r="K118" s="71" t="str">
        <f>IF(ISNA(IF($C118&gt;0,(VLOOKUP($C118,[1]Engagés!$C$10:$K$509,8,FALSE))," ")),"",(IF($C118&gt;0,(VLOOKUP($C118,[1]Engagés!$C$10:$K$509,8,FALSE))," ")))</f>
        <v xml:space="preserve"> </v>
      </c>
      <c r="L118" s="72" t="str">
        <f>IF(ISNA(IF($C118&gt;0,(VLOOKUP($C118,[1]Engagés!$C$10:$K$509,5,FALSE))," ")),"",(IF($C118&gt;0,(VLOOKUP($C118,[1]Engagés!$C$10:$K$509,5,FALSE))," ")))</f>
        <v xml:space="preserve"> </v>
      </c>
      <c r="M118" s="72" t="str">
        <f>IF(ISNA(IF($C118&gt;0,(VLOOKUP($C118,[1]Engagés!$C$10:$K$509,4,FALSE))," ")),"",(IF($C118&gt;0,(VLOOKUP($C118,[1]Engagés!$C$10:$K$509,4,FALSE))," ")))</f>
        <v xml:space="preserve"> </v>
      </c>
      <c r="N118" s="71" t="str">
        <f>IF(ISNA(IF($C118&gt;0,(VLOOKUP($C118,[1]Engagés!$C$10:$K$509,9,FALSE))," ")),"",(IF($C118&gt;0,(VLOOKUP($C118,[1]Engagés!$C$10:$K$509,9,FALSE))," ")))</f>
        <v xml:space="preserve"> </v>
      </c>
      <c r="O118" s="72" t="str">
        <f>IF(ISNA(IF($C118&gt;0,(VLOOKUP($C118,[1]Engagés!$C$10:$N$509,10,FALSE))," ")),"",(IF($C118&gt;0,(VLOOKUP($C118,[1]Engagés!$C$10:$N$509,10,FALSE))," ")))</f>
        <v xml:space="preserve"> </v>
      </c>
      <c r="P118" s="72" t="str">
        <f>IF(ISNA(IF($C118&gt;0,(VLOOKUP($C118,[1]Engagés!$C$10:$N$509,12,FALSE))," ")),"",(IF($C118&gt;0,(VLOOKUP($C118,[1]Engagés!$C$10:$N$509,12,FALSE))," ")))</f>
        <v xml:space="preserve"> </v>
      </c>
      <c r="Q118" s="72" t="str">
        <f>IF(ISNA(IF($C118&gt;0,(VLOOKUP($C118,[1]Engagés!$C$10:$N$509,11,FALSE))," ")),"",(IF($C118&gt;0,(VLOOKUP($C118,[1]Engagés!$C$10:$N$509,11,FALSE))," ")))</f>
        <v xml:space="preserve"> </v>
      </c>
      <c r="R118" s="74" t="str">
        <f t="shared" si="53"/>
        <v/>
      </c>
      <c r="S118" s="75" t="str">
        <f>IF(COUNTIF($K$8:$K118,$K118)&lt;2,$K118," ")</f>
        <v xml:space="preserve"> </v>
      </c>
      <c r="T118" s="75">
        <f t="shared" si="38"/>
        <v>111</v>
      </c>
      <c r="U118" s="76" t="str">
        <f t="shared" si="39"/>
        <v/>
      </c>
      <c r="V118" s="75" t="str">
        <f>IF(COUNTIF($K$8:$K118,$K118)&lt;3,$K118," ")</f>
        <v xml:space="preserve"> </v>
      </c>
      <c r="W118" s="75">
        <f t="shared" si="55"/>
        <v>111</v>
      </c>
      <c r="X118" s="75" t="str">
        <f t="shared" si="40"/>
        <v/>
      </c>
      <c r="Y118" s="18" t="str">
        <f t="shared" si="56"/>
        <v/>
      </c>
      <c r="Z118" s="18">
        <f t="shared" si="57"/>
        <v>1000</v>
      </c>
      <c r="AA118" s="18">
        <f t="shared" si="41"/>
        <v>1000</v>
      </c>
      <c r="AB118" s="75" t="str">
        <f>IF(COUNTIF($K$8:$K118,S118)&lt;4,$K118," ")</f>
        <v xml:space="preserve"> </v>
      </c>
      <c r="AC118" s="75">
        <f t="shared" si="58"/>
        <v>111</v>
      </c>
      <c r="AD118" s="75" t="str">
        <f t="shared" si="42"/>
        <v/>
      </c>
      <c r="AE118" s="18" t="str">
        <f t="shared" si="59"/>
        <v/>
      </c>
      <c r="AF118" s="18" t="str">
        <f t="shared" si="60"/>
        <v/>
      </c>
      <c r="AG118" s="75" t="str">
        <f t="shared" si="61"/>
        <v/>
      </c>
      <c r="AH118" s="75" t="str">
        <f t="shared" si="43"/>
        <v/>
      </c>
      <c r="AI118" s="77" t="str">
        <f t="shared" si="44"/>
        <v xml:space="preserve"> </v>
      </c>
      <c r="AJ118" s="78">
        <f t="shared" si="45"/>
        <v>111</v>
      </c>
      <c r="AK118" s="79">
        <v>10</v>
      </c>
      <c r="AL118" s="80" t="e">
        <f>#REF!</f>
        <v>#REF!</v>
      </c>
      <c r="AM118" s="81" t="e">
        <f t="shared" si="46"/>
        <v>#REF!</v>
      </c>
      <c r="AN118" s="82" t="e">
        <f t="shared" si="47"/>
        <v>#REF!</v>
      </c>
      <c r="AO118" s="81" t="e">
        <f t="shared" si="48"/>
        <v>#REF!</v>
      </c>
      <c r="AP118" s="82" t="e">
        <f t="shared" si="49"/>
        <v>#REF!</v>
      </c>
      <c r="AQ118" s="81" t="e">
        <f t="shared" si="50"/>
        <v>#REF!</v>
      </c>
      <c r="AR118" s="82" t="e">
        <f t="shared" si="51"/>
        <v>#REF!</v>
      </c>
      <c r="AS118" s="83" t="e">
        <f t="shared" si="62"/>
        <v>#REF!</v>
      </c>
      <c r="AT118" s="84" t="e">
        <f t="shared" si="63"/>
        <v>#REF!</v>
      </c>
      <c r="AW118" s="85" t="str">
        <f t="shared" si="52"/>
        <v/>
      </c>
    </row>
    <row r="119" spans="1:49" ht="19.149999999999999" customHeight="1" x14ac:dyDescent="0.2">
      <c r="A119" s="65">
        <f t="shared" si="37"/>
        <v>112</v>
      </c>
      <c r="B119" s="87">
        <v>112</v>
      </c>
      <c r="C119" s="87"/>
      <c r="D119" s="88"/>
      <c r="E119" s="88"/>
      <c r="F119" s="88"/>
      <c r="G119" s="69" t="str">
        <f>IF(ISNA(IF($C119&gt;0,(VLOOKUP($C119,[1]Engagés!$C$10:$K$509,3,FALSE))," ")),"",(IF($C119&gt;0,(VLOOKUP($C119,[1]Engagés!$C$10:$K$509,3,FALSE))," ")))</f>
        <v xml:space="preserve"> </v>
      </c>
      <c r="H119" s="70" t="e">
        <f t="shared" si="54"/>
        <v>#VALUE!</v>
      </c>
      <c r="I119" s="71" t="str">
        <f>IF(ISNA(IF($C119&gt;0,(VLOOKUP($C119,[1]Engagés!$C$10:$K$509,6,FALSE))," ")),"",(IF($C119&gt;0,(VLOOKUP($C119,[1]Engagés!$C$10:$K$509,6,FALSE))," ")))</f>
        <v xml:space="preserve"> </v>
      </c>
      <c r="J119" s="71" t="str">
        <f>IF(ISNA(IF($C119&gt;0,(VLOOKUP($C119,[1]Engagés!$C$10:$K$509,7,FALSE))," ")),"",(IF($C119&gt;0,(VLOOKUP($C119,[1]Engagés!$C$10:$K$509,7,FALSE))," ")))</f>
        <v xml:space="preserve"> </v>
      </c>
      <c r="K119" s="71" t="str">
        <f>IF(ISNA(IF($C119&gt;0,(VLOOKUP($C119,[1]Engagés!$C$10:$K$509,8,FALSE))," ")),"",(IF($C119&gt;0,(VLOOKUP($C119,[1]Engagés!$C$10:$K$509,8,FALSE))," ")))</f>
        <v xml:space="preserve"> </v>
      </c>
      <c r="L119" s="72" t="str">
        <f>IF(ISNA(IF($C119&gt;0,(VLOOKUP($C119,[1]Engagés!$C$10:$K$509,5,FALSE))," ")),"",(IF($C119&gt;0,(VLOOKUP($C119,[1]Engagés!$C$10:$K$509,5,FALSE))," ")))</f>
        <v xml:space="preserve"> </v>
      </c>
      <c r="M119" s="72" t="str">
        <f>IF(ISNA(IF($C119&gt;0,(VLOOKUP($C119,[1]Engagés!$C$10:$K$509,4,FALSE))," ")),"",(IF($C119&gt;0,(VLOOKUP($C119,[1]Engagés!$C$10:$K$509,4,FALSE))," ")))</f>
        <v xml:space="preserve"> </v>
      </c>
      <c r="N119" s="71" t="str">
        <f>IF(ISNA(IF($C119&gt;0,(VLOOKUP($C119,[1]Engagés!$C$10:$K$509,9,FALSE))," ")),"",(IF($C119&gt;0,(VLOOKUP($C119,[1]Engagés!$C$10:$K$509,9,FALSE))," ")))</f>
        <v xml:space="preserve"> </v>
      </c>
      <c r="O119" s="72" t="str">
        <f>IF(ISNA(IF($C119&gt;0,(VLOOKUP($C119,[1]Engagés!$C$10:$N$509,10,FALSE))," ")),"",(IF($C119&gt;0,(VLOOKUP($C119,[1]Engagés!$C$10:$N$509,10,FALSE))," ")))</f>
        <v xml:space="preserve"> </v>
      </c>
      <c r="P119" s="72" t="str">
        <f>IF(ISNA(IF($C119&gt;0,(VLOOKUP($C119,[1]Engagés!$C$10:$N$509,12,FALSE))," ")),"",(IF($C119&gt;0,(VLOOKUP($C119,[1]Engagés!$C$10:$N$509,12,FALSE))," ")))</f>
        <v xml:space="preserve"> </v>
      </c>
      <c r="Q119" s="72" t="str">
        <f>IF(ISNA(IF($C119&gt;0,(VLOOKUP($C119,[1]Engagés!$C$10:$N$509,11,FALSE))," ")),"",(IF($C119&gt;0,(VLOOKUP($C119,[1]Engagés!$C$10:$N$509,11,FALSE))," ")))</f>
        <v xml:space="preserve"> </v>
      </c>
      <c r="R119" s="74" t="str">
        <f t="shared" si="53"/>
        <v/>
      </c>
      <c r="S119" s="75" t="str">
        <f>IF(COUNTIF($K$8:$K119,$K119)&lt;2,$K119," ")</f>
        <v xml:space="preserve"> </v>
      </c>
      <c r="T119" s="75">
        <f t="shared" si="38"/>
        <v>112</v>
      </c>
      <c r="U119" s="76" t="str">
        <f t="shared" si="39"/>
        <v/>
      </c>
      <c r="V119" s="75" t="str">
        <f>IF(COUNTIF($K$8:$K119,$K119)&lt;3,$K119," ")</f>
        <v xml:space="preserve"> </v>
      </c>
      <c r="W119" s="75">
        <f t="shared" si="55"/>
        <v>112</v>
      </c>
      <c r="X119" s="75" t="str">
        <f t="shared" si="40"/>
        <v/>
      </c>
      <c r="Y119" s="18" t="str">
        <f t="shared" si="56"/>
        <v/>
      </c>
      <c r="Z119" s="18">
        <f t="shared" si="57"/>
        <v>1000</v>
      </c>
      <c r="AA119" s="18">
        <f t="shared" si="41"/>
        <v>1000</v>
      </c>
      <c r="AB119" s="75" t="str">
        <f>IF(COUNTIF($K$8:$K119,S119)&lt;4,$K119," ")</f>
        <v xml:space="preserve"> </v>
      </c>
      <c r="AC119" s="75">
        <f t="shared" si="58"/>
        <v>112</v>
      </c>
      <c r="AD119" s="75" t="str">
        <f t="shared" si="42"/>
        <v/>
      </c>
      <c r="AE119" s="18" t="str">
        <f t="shared" si="59"/>
        <v/>
      </c>
      <c r="AF119" s="18" t="str">
        <f t="shared" si="60"/>
        <v/>
      </c>
      <c r="AG119" s="75" t="str">
        <f t="shared" si="61"/>
        <v/>
      </c>
      <c r="AH119" s="75" t="str">
        <f t="shared" si="43"/>
        <v/>
      </c>
      <c r="AI119" s="77" t="str">
        <f t="shared" si="44"/>
        <v xml:space="preserve"> </v>
      </c>
      <c r="AJ119" s="78">
        <f t="shared" si="45"/>
        <v>112</v>
      </c>
      <c r="AK119" s="79">
        <v>10</v>
      </c>
      <c r="AL119" s="80" t="e">
        <f>#REF!</f>
        <v>#REF!</v>
      </c>
      <c r="AM119" s="81" t="e">
        <f t="shared" si="46"/>
        <v>#REF!</v>
      </c>
      <c r="AN119" s="82" t="e">
        <f t="shared" si="47"/>
        <v>#REF!</v>
      </c>
      <c r="AO119" s="81" t="e">
        <f t="shared" si="48"/>
        <v>#REF!</v>
      </c>
      <c r="AP119" s="82" t="e">
        <f t="shared" si="49"/>
        <v>#REF!</v>
      </c>
      <c r="AQ119" s="81" t="e">
        <f t="shared" si="50"/>
        <v>#REF!</v>
      </c>
      <c r="AR119" s="82" t="e">
        <f t="shared" si="51"/>
        <v>#REF!</v>
      </c>
      <c r="AS119" s="83" t="e">
        <f t="shared" si="62"/>
        <v>#REF!</v>
      </c>
      <c r="AT119" s="84" t="e">
        <f t="shared" si="63"/>
        <v>#REF!</v>
      </c>
      <c r="AW119" s="85" t="str">
        <f t="shared" si="52"/>
        <v/>
      </c>
    </row>
    <row r="120" spans="1:49" ht="19.149999999999999" customHeight="1" x14ac:dyDescent="0.2">
      <c r="A120" s="65">
        <f t="shared" si="37"/>
        <v>113</v>
      </c>
      <c r="B120" s="87">
        <v>113</v>
      </c>
      <c r="C120" s="87"/>
      <c r="D120" s="88"/>
      <c r="E120" s="88"/>
      <c r="F120" s="88"/>
      <c r="G120" s="69" t="str">
        <f>IF(ISNA(IF($C120&gt;0,(VLOOKUP($C120,[1]Engagés!$C$10:$K$509,3,FALSE))," ")),"",(IF($C120&gt;0,(VLOOKUP($C120,[1]Engagés!$C$10:$K$509,3,FALSE))," ")))</f>
        <v xml:space="preserve"> </v>
      </c>
      <c r="H120" s="70" t="e">
        <f t="shared" si="54"/>
        <v>#VALUE!</v>
      </c>
      <c r="I120" s="71" t="str">
        <f>IF(ISNA(IF($C120&gt;0,(VLOOKUP($C120,[1]Engagés!$C$10:$K$509,6,FALSE))," ")),"",(IF($C120&gt;0,(VLOOKUP($C120,[1]Engagés!$C$10:$K$509,6,FALSE))," ")))</f>
        <v xml:space="preserve"> </v>
      </c>
      <c r="J120" s="71" t="str">
        <f>IF(ISNA(IF($C120&gt;0,(VLOOKUP($C120,[1]Engagés!$C$10:$K$509,7,FALSE))," ")),"",(IF($C120&gt;0,(VLOOKUP($C120,[1]Engagés!$C$10:$K$509,7,FALSE))," ")))</f>
        <v xml:space="preserve"> </v>
      </c>
      <c r="K120" s="71" t="str">
        <f>IF(ISNA(IF($C120&gt;0,(VLOOKUP($C120,[1]Engagés!$C$10:$K$509,8,FALSE))," ")),"",(IF($C120&gt;0,(VLOOKUP($C120,[1]Engagés!$C$10:$K$509,8,FALSE))," ")))</f>
        <v xml:space="preserve"> </v>
      </c>
      <c r="L120" s="72" t="str">
        <f>IF(ISNA(IF($C120&gt;0,(VLOOKUP($C120,[1]Engagés!$C$10:$K$509,5,FALSE))," ")),"",(IF($C120&gt;0,(VLOOKUP($C120,[1]Engagés!$C$10:$K$509,5,FALSE))," ")))</f>
        <v xml:space="preserve"> </v>
      </c>
      <c r="M120" s="72" t="str">
        <f>IF(ISNA(IF($C120&gt;0,(VLOOKUP($C120,[1]Engagés!$C$10:$K$509,4,FALSE))," ")),"",(IF($C120&gt;0,(VLOOKUP($C120,[1]Engagés!$C$10:$K$509,4,FALSE))," ")))</f>
        <v xml:space="preserve"> </v>
      </c>
      <c r="N120" s="71" t="str">
        <f>IF(ISNA(IF($C120&gt;0,(VLOOKUP($C120,[1]Engagés!$C$10:$K$509,9,FALSE))," ")),"",(IF($C120&gt;0,(VLOOKUP($C120,[1]Engagés!$C$10:$K$509,9,FALSE))," ")))</f>
        <v xml:space="preserve"> </v>
      </c>
      <c r="O120" s="72" t="str">
        <f>IF(ISNA(IF($C120&gt;0,(VLOOKUP($C120,[1]Engagés!$C$10:$N$509,10,FALSE))," ")),"",(IF($C120&gt;0,(VLOOKUP($C120,[1]Engagés!$C$10:$N$509,10,FALSE))," ")))</f>
        <v xml:space="preserve"> </v>
      </c>
      <c r="P120" s="72" t="str">
        <f>IF(ISNA(IF($C120&gt;0,(VLOOKUP($C120,[1]Engagés!$C$10:$N$509,12,FALSE))," ")),"",(IF($C120&gt;0,(VLOOKUP($C120,[1]Engagés!$C$10:$N$509,12,FALSE))," ")))</f>
        <v xml:space="preserve"> </v>
      </c>
      <c r="Q120" s="72" t="str">
        <f>IF(ISNA(IF($C120&gt;0,(VLOOKUP($C120,[1]Engagés!$C$10:$N$509,11,FALSE))," ")),"",(IF($C120&gt;0,(VLOOKUP($C120,[1]Engagés!$C$10:$N$509,11,FALSE))," ")))</f>
        <v xml:space="preserve"> </v>
      </c>
      <c r="R120" s="74" t="str">
        <f t="shared" si="53"/>
        <v/>
      </c>
      <c r="S120" s="75" t="str">
        <f>IF(COUNTIF($K$8:$K120,$K120)&lt;2,$K120," ")</f>
        <v xml:space="preserve"> </v>
      </c>
      <c r="T120" s="75">
        <f t="shared" si="38"/>
        <v>113</v>
      </c>
      <c r="U120" s="76" t="str">
        <f t="shared" si="39"/>
        <v/>
      </c>
      <c r="V120" s="75" t="str">
        <f>IF(COUNTIF($K$8:$K120,$K120)&lt;3,$K120," ")</f>
        <v xml:space="preserve"> </v>
      </c>
      <c r="W120" s="75">
        <f t="shared" si="55"/>
        <v>113</v>
      </c>
      <c r="X120" s="75" t="str">
        <f t="shared" si="40"/>
        <v/>
      </c>
      <c r="Y120" s="18" t="str">
        <f t="shared" si="56"/>
        <v/>
      </c>
      <c r="Z120" s="18">
        <f t="shared" si="57"/>
        <v>1000</v>
      </c>
      <c r="AA120" s="18">
        <f t="shared" si="41"/>
        <v>1000</v>
      </c>
      <c r="AB120" s="75" t="str">
        <f>IF(COUNTIF($K$8:$K120,S120)&lt;4,$K120," ")</f>
        <v xml:space="preserve"> </v>
      </c>
      <c r="AC120" s="75">
        <f t="shared" si="58"/>
        <v>113</v>
      </c>
      <c r="AD120" s="75" t="str">
        <f t="shared" si="42"/>
        <v/>
      </c>
      <c r="AE120" s="18" t="str">
        <f t="shared" si="59"/>
        <v/>
      </c>
      <c r="AF120" s="18" t="str">
        <f t="shared" si="60"/>
        <v/>
      </c>
      <c r="AG120" s="75" t="str">
        <f t="shared" si="61"/>
        <v/>
      </c>
      <c r="AH120" s="75" t="str">
        <f t="shared" si="43"/>
        <v/>
      </c>
      <c r="AI120" s="77" t="str">
        <f t="shared" si="44"/>
        <v xml:space="preserve"> </v>
      </c>
      <c r="AJ120" s="78">
        <f t="shared" si="45"/>
        <v>113</v>
      </c>
      <c r="AK120" s="79">
        <v>10</v>
      </c>
      <c r="AL120" s="80" t="e">
        <f>#REF!</f>
        <v>#REF!</v>
      </c>
      <c r="AM120" s="81" t="e">
        <f t="shared" si="46"/>
        <v>#REF!</v>
      </c>
      <c r="AN120" s="82" t="e">
        <f t="shared" si="47"/>
        <v>#REF!</v>
      </c>
      <c r="AO120" s="81" t="e">
        <f t="shared" si="48"/>
        <v>#REF!</v>
      </c>
      <c r="AP120" s="82" t="e">
        <f t="shared" si="49"/>
        <v>#REF!</v>
      </c>
      <c r="AQ120" s="81" t="e">
        <f t="shared" si="50"/>
        <v>#REF!</v>
      </c>
      <c r="AR120" s="82" t="e">
        <f t="shared" si="51"/>
        <v>#REF!</v>
      </c>
      <c r="AS120" s="83" t="e">
        <f t="shared" si="62"/>
        <v>#REF!</v>
      </c>
      <c r="AT120" s="84" t="e">
        <f t="shared" si="63"/>
        <v>#REF!</v>
      </c>
      <c r="AW120" s="85" t="str">
        <f t="shared" si="52"/>
        <v/>
      </c>
    </row>
    <row r="121" spans="1:49" ht="19.149999999999999" customHeight="1" x14ac:dyDescent="0.2">
      <c r="A121" s="65">
        <f t="shared" si="37"/>
        <v>114</v>
      </c>
      <c r="B121" s="87">
        <v>114</v>
      </c>
      <c r="C121" s="87"/>
      <c r="D121" s="88"/>
      <c r="E121" s="88"/>
      <c r="F121" s="88"/>
      <c r="G121" s="69" t="str">
        <f>IF(ISNA(IF($C121&gt;0,(VLOOKUP($C121,[1]Engagés!$C$10:$K$509,3,FALSE))," ")),"",(IF($C121&gt;0,(VLOOKUP($C121,[1]Engagés!$C$10:$K$509,3,FALSE))," ")))</f>
        <v xml:space="preserve"> </v>
      </c>
      <c r="H121" s="70" t="e">
        <f t="shared" si="54"/>
        <v>#VALUE!</v>
      </c>
      <c r="I121" s="71" t="str">
        <f>IF(ISNA(IF($C121&gt;0,(VLOOKUP($C121,[1]Engagés!$C$10:$K$509,6,FALSE))," ")),"",(IF($C121&gt;0,(VLOOKUP($C121,[1]Engagés!$C$10:$K$509,6,FALSE))," ")))</f>
        <v xml:space="preserve"> </v>
      </c>
      <c r="J121" s="71" t="str">
        <f>IF(ISNA(IF($C121&gt;0,(VLOOKUP($C121,[1]Engagés!$C$10:$K$509,7,FALSE))," ")),"",(IF($C121&gt;0,(VLOOKUP($C121,[1]Engagés!$C$10:$K$509,7,FALSE))," ")))</f>
        <v xml:space="preserve"> </v>
      </c>
      <c r="K121" s="71" t="str">
        <f>IF(ISNA(IF($C121&gt;0,(VLOOKUP($C121,[1]Engagés!$C$10:$K$509,8,FALSE))," ")),"",(IF($C121&gt;0,(VLOOKUP($C121,[1]Engagés!$C$10:$K$509,8,FALSE))," ")))</f>
        <v xml:space="preserve"> </v>
      </c>
      <c r="L121" s="72" t="str">
        <f>IF(ISNA(IF($C121&gt;0,(VLOOKUP($C121,[1]Engagés!$C$10:$K$509,5,FALSE))," ")),"",(IF($C121&gt;0,(VLOOKUP($C121,[1]Engagés!$C$10:$K$509,5,FALSE))," ")))</f>
        <v xml:space="preserve"> </v>
      </c>
      <c r="M121" s="72" t="str">
        <f>IF(ISNA(IF($C121&gt;0,(VLOOKUP($C121,[1]Engagés!$C$10:$K$509,4,FALSE))," ")),"",(IF($C121&gt;0,(VLOOKUP($C121,[1]Engagés!$C$10:$K$509,4,FALSE))," ")))</f>
        <v xml:space="preserve"> </v>
      </c>
      <c r="N121" s="71" t="str">
        <f>IF(ISNA(IF($C121&gt;0,(VLOOKUP($C121,[1]Engagés!$C$10:$K$509,9,FALSE))," ")),"",(IF($C121&gt;0,(VLOOKUP($C121,[1]Engagés!$C$10:$K$509,9,FALSE))," ")))</f>
        <v xml:space="preserve"> </v>
      </c>
      <c r="O121" s="72" t="str">
        <f>IF(ISNA(IF($C121&gt;0,(VLOOKUP($C121,[1]Engagés!$C$10:$N$509,10,FALSE))," ")),"",(IF($C121&gt;0,(VLOOKUP($C121,[1]Engagés!$C$10:$N$509,10,FALSE))," ")))</f>
        <v xml:space="preserve"> </v>
      </c>
      <c r="P121" s="72" t="str">
        <f>IF(ISNA(IF($C121&gt;0,(VLOOKUP($C121,[1]Engagés!$C$10:$N$509,12,FALSE))," ")),"",(IF($C121&gt;0,(VLOOKUP($C121,[1]Engagés!$C$10:$N$509,12,FALSE))," ")))</f>
        <v xml:space="preserve"> </v>
      </c>
      <c r="Q121" s="72" t="str">
        <f>IF(ISNA(IF($C121&gt;0,(VLOOKUP($C121,[1]Engagés!$C$10:$N$509,11,FALSE))," ")),"",(IF($C121&gt;0,(VLOOKUP($C121,[1]Engagés!$C$10:$N$509,11,FALSE))," ")))</f>
        <v xml:space="preserve"> </v>
      </c>
      <c r="R121" s="74" t="str">
        <f t="shared" si="53"/>
        <v/>
      </c>
      <c r="S121" s="75" t="str">
        <f>IF(COUNTIF($K$8:$K121,$K121)&lt;2,$K121," ")</f>
        <v xml:space="preserve"> </v>
      </c>
      <c r="T121" s="75">
        <f t="shared" si="38"/>
        <v>114</v>
      </c>
      <c r="U121" s="76" t="str">
        <f t="shared" si="39"/>
        <v/>
      </c>
      <c r="V121" s="75" t="str">
        <f>IF(COUNTIF($K$8:$K121,$K121)&lt;3,$K121," ")</f>
        <v xml:space="preserve"> </v>
      </c>
      <c r="W121" s="75">
        <f t="shared" si="55"/>
        <v>114</v>
      </c>
      <c r="X121" s="75" t="str">
        <f t="shared" si="40"/>
        <v/>
      </c>
      <c r="Y121" s="18" t="str">
        <f t="shared" si="56"/>
        <v/>
      </c>
      <c r="Z121" s="18">
        <f t="shared" si="57"/>
        <v>1000</v>
      </c>
      <c r="AA121" s="18">
        <f t="shared" si="41"/>
        <v>1000</v>
      </c>
      <c r="AB121" s="75" t="str">
        <f>IF(COUNTIF($K$8:$K121,S121)&lt;4,$K121," ")</f>
        <v xml:space="preserve"> </v>
      </c>
      <c r="AC121" s="75">
        <f t="shared" si="58"/>
        <v>114</v>
      </c>
      <c r="AD121" s="75" t="str">
        <f t="shared" si="42"/>
        <v/>
      </c>
      <c r="AE121" s="18" t="str">
        <f t="shared" si="59"/>
        <v/>
      </c>
      <c r="AF121" s="18" t="str">
        <f t="shared" si="60"/>
        <v/>
      </c>
      <c r="AG121" s="75" t="str">
        <f t="shared" si="61"/>
        <v/>
      </c>
      <c r="AH121" s="75" t="str">
        <f t="shared" si="43"/>
        <v/>
      </c>
      <c r="AI121" s="77" t="str">
        <f t="shared" si="44"/>
        <v xml:space="preserve"> </v>
      </c>
      <c r="AJ121" s="78">
        <f t="shared" si="45"/>
        <v>114</v>
      </c>
      <c r="AK121" s="79">
        <v>10</v>
      </c>
      <c r="AL121" s="80" t="e">
        <f>#REF!</f>
        <v>#REF!</v>
      </c>
      <c r="AM121" s="81" t="e">
        <f t="shared" si="46"/>
        <v>#REF!</v>
      </c>
      <c r="AN121" s="82" t="e">
        <f t="shared" si="47"/>
        <v>#REF!</v>
      </c>
      <c r="AO121" s="81" t="e">
        <f t="shared" si="48"/>
        <v>#REF!</v>
      </c>
      <c r="AP121" s="82" t="e">
        <f t="shared" si="49"/>
        <v>#REF!</v>
      </c>
      <c r="AQ121" s="81" t="e">
        <f t="shared" si="50"/>
        <v>#REF!</v>
      </c>
      <c r="AR121" s="82" t="e">
        <f t="shared" si="51"/>
        <v>#REF!</v>
      </c>
      <c r="AS121" s="83" t="e">
        <f t="shared" si="62"/>
        <v>#REF!</v>
      </c>
      <c r="AT121" s="84" t="e">
        <f t="shared" si="63"/>
        <v>#REF!</v>
      </c>
      <c r="AW121" s="85" t="str">
        <f t="shared" si="52"/>
        <v/>
      </c>
    </row>
    <row r="122" spans="1:49" ht="19.149999999999999" customHeight="1" x14ac:dyDescent="0.2">
      <c r="A122" s="65">
        <f t="shared" si="37"/>
        <v>115</v>
      </c>
      <c r="B122" s="87">
        <v>115</v>
      </c>
      <c r="C122" s="87"/>
      <c r="D122" s="88"/>
      <c r="E122" s="88"/>
      <c r="F122" s="88"/>
      <c r="G122" s="69" t="str">
        <f>IF(ISNA(IF($C122&gt;0,(VLOOKUP($C122,[1]Engagés!$C$10:$K$509,3,FALSE))," ")),"",(IF($C122&gt;0,(VLOOKUP($C122,[1]Engagés!$C$10:$K$509,3,FALSE))," ")))</f>
        <v xml:space="preserve"> </v>
      </c>
      <c r="H122" s="70" t="e">
        <f t="shared" si="54"/>
        <v>#VALUE!</v>
      </c>
      <c r="I122" s="71" t="str">
        <f>IF(ISNA(IF($C122&gt;0,(VLOOKUP($C122,[1]Engagés!$C$10:$K$509,6,FALSE))," ")),"",(IF($C122&gt;0,(VLOOKUP($C122,[1]Engagés!$C$10:$K$509,6,FALSE))," ")))</f>
        <v xml:space="preserve"> </v>
      </c>
      <c r="J122" s="71" t="str">
        <f>IF(ISNA(IF($C122&gt;0,(VLOOKUP($C122,[1]Engagés!$C$10:$K$509,7,FALSE))," ")),"",(IF($C122&gt;0,(VLOOKUP($C122,[1]Engagés!$C$10:$K$509,7,FALSE))," ")))</f>
        <v xml:space="preserve"> </v>
      </c>
      <c r="K122" s="71" t="str">
        <f>IF(ISNA(IF($C122&gt;0,(VLOOKUP($C122,[1]Engagés!$C$10:$K$509,8,FALSE))," ")),"",(IF($C122&gt;0,(VLOOKUP($C122,[1]Engagés!$C$10:$K$509,8,FALSE))," ")))</f>
        <v xml:space="preserve"> </v>
      </c>
      <c r="L122" s="72" t="str">
        <f>IF(ISNA(IF($C122&gt;0,(VLOOKUP($C122,[1]Engagés!$C$10:$K$509,5,FALSE))," ")),"",(IF($C122&gt;0,(VLOOKUP($C122,[1]Engagés!$C$10:$K$509,5,FALSE))," ")))</f>
        <v xml:space="preserve"> </v>
      </c>
      <c r="M122" s="72" t="str">
        <f>IF(ISNA(IF($C122&gt;0,(VLOOKUP($C122,[1]Engagés!$C$10:$K$509,4,FALSE))," ")),"",(IF($C122&gt;0,(VLOOKUP($C122,[1]Engagés!$C$10:$K$509,4,FALSE))," ")))</f>
        <v xml:space="preserve"> </v>
      </c>
      <c r="N122" s="71" t="str">
        <f>IF(ISNA(IF($C122&gt;0,(VLOOKUP($C122,[1]Engagés!$C$10:$K$509,9,FALSE))," ")),"",(IF($C122&gt;0,(VLOOKUP($C122,[1]Engagés!$C$10:$K$509,9,FALSE))," ")))</f>
        <v xml:space="preserve"> </v>
      </c>
      <c r="O122" s="72" t="str">
        <f>IF(ISNA(IF($C122&gt;0,(VLOOKUP($C122,[1]Engagés!$C$10:$N$509,10,FALSE))," ")),"",(IF($C122&gt;0,(VLOOKUP($C122,[1]Engagés!$C$10:$N$509,10,FALSE))," ")))</f>
        <v xml:space="preserve"> </v>
      </c>
      <c r="P122" s="72" t="str">
        <f>IF(ISNA(IF($C122&gt;0,(VLOOKUP($C122,[1]Engagés!$C$10:$N$509,12,FALSE))," ")),"",(IF($C122&gt;0,(VLOOKUP($C122,[1]Engagés!$C$10:$N$509,12,FALSE))," ")))</f>
        <v xml:space="preserve"> </v>
      </c>
      <c r="Q122" s="72" t="str">
        <f>IF(ISNA(IF($C122&gt;0,(VLOOKUP($C122,[1]Engagés!$C$10:$N$509,11,FALSE))," ")),"",(IF($C122&gt;0,(VLOOKUP($C122,[1]Engagés!$C$10:$N$509,11,FALSE))," ")))</f>
        <v xml:space="preserve"> </v>
      </c>
      <c r="R122" s="74" t="str">
        <f t="shared" si="53"/>
        <v/>
      </c>
      <c r="S122" s="75" t="str">
        <f>IF(COUNTIF($K$8:$K122,$K122)&lt;2,$K122," ")</f>
        <v xml:space="preserve"> </v>
      </c>
      <c r="T122" s="75">
        <f t="shared" si="38"/>
        <v>115</v>
      </c>
      <c r="U122" s="76" t="str">
        <f t="shared" si="39"/>
        <v/>
      </c>
      <c r="V122" s="75" t="str">
        <f>IF(COUNTIF($K$8:$K122,$K122)&lt;3,$K122," ")</f>
        <v xml:space="preserve"> </v>
      </c>
      <c r="W122" s="75">
        <f t="shared" si="55"/>
        <v>115</v>
      </c>
      <c r="X122" s="75" t="str">
        <f t="shared" si="40"/>
        <v/>
      </c>
      <c r="Y122" s="18" t="str">
        <f t="shared" si="56"/>
        <v/>
      </c>
      <c r="Z122" s="18">
        <f t="shared" si="57"/>
        <v>1000</v>
      </c>
      <c r="AA122" s="18">
        <f t="shared" si="41"/>
        <v>1000</v>
      </c>
      <c r="AB122" s="75" t="str">
        <f>IF(COUNTIF($K$8:$K122,S122)&lt;4,$K122," ")</f>
        <v xml:space="preserve"> </v>
      </c>
      <c r="AC122" s="75">
        <f t="shared" si="58"/>
        <v>115</v>
      </c>
      <c r="AD122" s="75" t="str">
        <f t="shared" si="42"/>
        <v/>
      </c>
      <c r="AE122" s="18" t="str">
        <f t="shared" si="59"/>
        <v/>
      </c>
      <c r="AF122" s="18" t="str">
        <f t="shared" si="60"/>
        <v/>
      </c>
      <c r="AG122" s="75" t="str">
        <f t="shared" si="61"/>
        <v/>
      </c>
      <c r="AH122" s="75" t="str">
        <f t="shared" si="43"/>
        <v/>
      </c>
      <c r="AI122" s="77" t="str">
        <f t="shared" si="44"/>
        <v xml:space="preserve"> </v>
      </c>
      <c r="AJ122" s="78">
        <f t="shared" si="45"/>
        <v>115</v>
      </c>
      <c r="AK122" s="79">
        <v>10</v>
      </c>
      <c r="AL122" s="80" t="e">
        <f>#REF!</f>
        <v>#REF!</v>
      </c>
      <c r="AM122" s="81" t="e">
        <f t="shared" si="46"/>
        <v>#REF!</v>
      </c>
      <c r="AN122" s="82" t="e">
        <f t="shared" si="47"/>
        <v>#REF!</v>
      </c>
      <c r="AO122" s="81" t="e">
        <f t="shared" si="48"/>
        <v>#REF!</v>
      </c>
      <c r="AP122" s="82" t="e">
        <f t="shared" si="49"/>
        <v>#REF!</v>
      </c>
      <c r="AQ122" s="81" t="e">
        <f t="shared" si="50"/>
        <v>#REF!</v>
      </c>
      <c r="AR122" s="82" t="e">
        <f t="shared" si="51"/>
        <v>#REF!</v>
      </c>
      <c r="AS122" s="83" t="e">
        <f t="shared" si="62"/>
        <v>#REF!</v>
      </c>
      <c r="AT122" s="84" t="e">
        <f t="shared" si="63"/>
        <v>#REF!</v>
      </c>
      <c r="AW122" s="85" t="str">
        <f t="shared" si="52"/>
        <v/>
      </c>
    </row>
    <row r="123" spans="1:49" ht="19.149999999999999" customHeight="1" x14ac:dyDescent="0.2">
      <c r="A123" s="65">
        <f t="shared" si="37"/>
        <v>116</v>
      </c>
      <c r="B123" s="87">
        <v>116</v>
      </c>
      <c r="C123" s="87"/>
      <c r="D123" s="88"/>
      <c r="E123" s="88"/>
      <c r="F123" s="88"/>
      <c r="G123" s="69" t="str">
        <f>IF(ISNA(IF($C123&gt;0,(VLOOKUP($C123,[1]Engagés!$C$10:$K$509,3,FALSE))," ")),"",(IF($C123&gt;0,(VLOOKUP($C123,[1]Engagés!$C$10:$K$509,3,FALSE))," ")))</f>
        <v xml:space="preserve"> </v>
      </c>
      <c r="H123" s="70" t="e">
        <f t="shared" si="54"/>
        <v>#VALUE!</v>
      </c>
      <c r="I123" s="71" t="str">
        <f>IF(ISNA(IF($C123&gt;0,(VLOOKUP($C123,[1]Engagés!$C$10:$K$509,6,FALSE))," ")),"",(IF($C123&gt;0,(VLOOKUP($C123,[1]Engagés!$C$10:$K$509,6,FALSE))," ")))</f>
        <v xml:space="preserve"> </v>
      </c>
      <c r="J123" s="71" t="str">
        <f>IF(ISNA(IF($C123&gt;0,(VLOOKUP($C123,[1]Engagés!$C$10:$K$509,7,FALSE))," ")),"",(IF($C123&gt;0,(VLOOKUP($C123,[1]Engagés!$C$10:$K$509,7,FALSE))," ")))</f>
        <v xml:space="preserve"> </v>
      </c>
      <c r="K123" s="71" t="str">
        <f>IF(ISNA(IF($C123&gt;0,(VLOOKUP($C123,[1]Engagés!$C$10:$K$509,8,FALSE))," ")),"",(IF($C123&gt;0,(VLOOKUP($C123,[1]Engagés!$C$10:$K$509,8,FALSE))," ")))</f>
        <v xml:space="preserve"> </v>
      </c>
      <c r="L123" s="72" t="str">
        <f>IF(ISNA(IF($C123&gt;0,(VLOOKUP($C123,[1]Engagés!$C$10:$K$509,5,FALSE))," ")),"",(IF($C123&gt;0,(VLOOKUP($C123,[1]Engagés!$C$10:$K$509,5,FALSE))," ")))</f>
        <v xml:space="preserve"> </v>
      </c>
      <c r="M123" s="72" t="str">
        <f>IF(ISNA(IF($C123&gt;0,(VLOOKUP($C123,[1]Engagés!$C$10:$K$509,4,FALSE))," ")),"",(IF($C123&gt;0,(VLOOKUP($C123,[1]Engagés!$C$10:$K$509,4,FALSE))," ")))</f>
        <v xml:space="preserve"> </v>
      </c>
      <c r="N123" s="71" t="str">
        <f>IF(ISNA(IF($C123&gt;0,(VLOOKUP($C123,[1]Engagés!$C$10:$K$509,9,FALSE))," ")),"",(IF($C123&gt;0,(VLOOKUP($C123,[1]Engagés!$C$10:$K$509,9,FALSE))," ")))</f>
        <v xml:space="preserve"> </v>
      </c>
      <c r="O123" s="72" t="str">
        <f>IF(ISNA(IF($C123&gt;0,(VLOOKUP($C123,[1]Engagés!$C$10:$N$509,10,FALSE))," ")),"",(IF($C123&gt;0,(VLOOKUP($C123,[1]Engagés!$C$10:$N$509,10,FALSE))," ")))</f>
        <v xml:space="preserve"> </v>
      </c>
      <c r="P123" s="72" t="str">
        <f>IF(ISNA(IF($C123&gt;0,(VLOOKUP($C123,[1]Engagés!$C$10:$N$509,12,FALSE))," ")),"",(IF($C123&gt;0,(VLOOKUP($C123,[1]Engagés!$C$10:$N$509,12,FALSE))," ")))</f>
        <v xml:space="preserve"> </v>
      </c>
      <c r="Q123" s="72" t="str">
        <f>IF(ISNA(IF($C123&gt;0,(VLOOKUP($C123,[1]Engagés!$C$10:$N$509,11,FALSE))," ")),"",(IF($C123&gt;0,(VLOOKUP($C123,[1]Engagés!$C$10:$N$509,11,FALSE))," ")))</f>
        <v xml:space="preserve"> </v>
      </c>
      <c r="R123" s="74" t="str">
        <f t="shared" si="53"/>
        <v/>
      </c>
      <c r="S123" s="75" t="str">
        <f>IF(COUNTIF($K$8:$K123,$K123)&lt;2,$K123," ")</f>
        <v xml:space="preserve"> </v>
      </c>
      <c r="T123" s="75">
        <f t="shared" si="38"/>
        <v>116</v>
      </c>
      <c r="U123" s="76" t="str">
        <f t="shared" si="39"/>
        <v/>
      </c>
      <c r="V123" s="75" t="str">
        <f>IF(COUNTIF($K$8:$K123,$K123)&lt;3,$K123," ")</f>
        <v xml:space="preserve"> </v>
      </c>
      <c r="W123" s="75">
        <f t="shared" si="55"/>
        <v>116</v>
      </c>
      <c r="X123" s="75" t="str">
        <f t="shared" si="40"/>
        <v/>
      </c>
      <c r="Y123" s="18" t="str">
        <f t="shared" si="56"/>
        <v/>
      </c>
      <c r="Z123" s="18">
        <f t="shared" si="57"/>
        <v>1000</v>
      </c>
      <c r="AA123" s="18">
        <f t="shared" si="41"/>
        <v>1000</v>
      </c>
      <c r="AB123" s="75" t="str">
        <f>IF(COUNTIF($K$8:$K123,S123)&lt;4,$K123," ")</f>
        <v xml:space="preserve"> </v>
      </c>
      <c r="AC123" s="75">
        <f t="shared" si="58"/>
        <v>116</v>
      </c>
      <c r="AD123" s="75" t="str">
        <f t="shared" si="42"/>
        <v/>
      </c>
      <c r="AE123" s="18" t="str">
        <f t="shared" si="59"/>
        <v/>
      </c>
      <c r="AF123" s="18" t="str">
        <f t="shared" si="60"/>
        <v/>
      </c>
      <c r="AG123" s="75" t="str">
        <f t="shared" si="61"/>
        <v/>
      </c>
      <c r="AH123" s="75" t="str">
        <f t="shared" si="43"/>
        <v/>
      </c>
      <c r="AI123" s="77" t="str">
        <f t="shared" si="44"/>
        <v xml:space="preserve"> </v>
      </c>
      <c r="AJ123" s="78">
        <f t="shared" si="45"/>
        <v>116</v>
      </c>
      <c r="AK123" s="79">
        <v>10</v>
      </c>
      <c r="AL123" s="80" t="e">
        <f>#REF!</f>
        <v>#REF!</v>
      </c>
      <c r="AM123" s="81" t="e">
        <f t="shared" si="46"/>
        <v>#REF!</v>
      </c>
      <c r="AN123" s="82" t="e">
        <f t="shared" si="47"/>
        <v>#REF!</v>
      </c>
      <c r="AO123" s="81" t="e">
        <f t="shared" si="48"/>
        <v>#REF!</v>
      </c>
      <c r="AP123" s="82" t="e">
        <f t="shared" si="49"/>
        <v>#REF!</v>
      </c>
      <c r="AQ123" s="81" t="e">
        <f t="shared" si="50"/>
        <v>#REF!</v>
      </c>
      <c r="AR123" s="82" t="e">
        <f t="shared" si="51"/>
        <v>#REF!</v>
      </c>
      <c r="AS123" s="83" t="e">
        <f t="shared" si="62"/>
        <v>#REF!</v>
      </c>
      <c r="AT123" s="84" t="e">
        <f t="shared" si="63"/>
        <v>#REF!</v>
      </c>
      <c r="AW123" s="85" t="str">
        <f t="shared" si="52"/>
        <v/>
      </c>
    </row>
    <row r="124" spans="1:49" ht="19.149999999999999" customHeight="1" x14ac:dyDescent="0.2">
      <c r="A124" s="65">
        <f t="shared" si="37"/>
        <v>117</v>
      </c>
      <c r="B124" s="87">
        <v>117</v>
      </c>
      <c r="C124" s="87"/>
      <c r="D124" s="88"/>
      <c r="E124" s="88"/>
      <c r="F124" s="88"/>
      <c r="G124" s="69" t="str">
        <f>IF(ISNA(IF($C124&gt;0,(VLOOKUP($C124,[1]Engagés!$C$10:$K$509,3,FALSE))," ")),"",(IF($C124&gt;0,(VLOOKUP($C124,[1]Engagés!$C$10:$K$509,3,FALSE))," ")))</f>
        <v xml:space="preserve"> </v>
      </c>
      <c r="H124" s="70" t="e">
        <f t="shared" si="54"/>
        <v>#VALUE!</v>
      </c>
      <c r="I124" s="71" t="str">
        <f>IF(ISNA(IF($C124&gt;0,(VLOOKUP($C124,[1]Engagés!$C$10:$K$509,6,FALSE))," ")),"",(IF($C124&gt;0,(VLOOKUP($C124,[1]Engagés!$C$10:$K$509,6,FALSE))," ")))</f>
        <v xml:space="preserve"> </v>
      </c>
      <c r="J124" s="71" t="str">
        <f>IF(ISNA(IF($C124&gt;0,(VLOOKUP($C124,[1]Engagés!$C$10:$K$509,7,FALSE))," ")),"",(IF($C124&gt;0,(VLOOKUP($C124,[1]Engagés!$C$10:$K$509,7,FALSE))," ")))</f>
        <v xml:space="preserve"> </v>
      </c>
      <c r="K124" s="71" t="str">
        <f>IF(ISNA(IF($C124&gt;0,(VLOOKUP($C124,[1]Engagés!$C$10:$K$509,8,FALSE))," ")),"",(IF($C124&gt;0,(VLOOKUP($C124,[1]Engagés!$C$10:$K$509,8,FALSE))," ")))</f>
        <v xml:space="preserve"> </v>
      </c>
      <c r="L124" s="72" t="str">
        <f>IF(ISNA(IF($C124&gt;0,(VLOOKUP($C124,[1]Engagés!$C$10:$K$509,5,FALSE))," ")),"",(IF($C124&gt;0,(VLOOKUP($C124,[1]Engagés!$C$10:$K$509,5,FALSE))," ")))</f>
        <v xml:space="preserve"> </v>
      </c>
      <c r="M124" s="72" t="str">
        <f>IF(ISNA(IF($C124&gt;0,(VLOOKUP($C124,[1]Engagés!$C$10:$K$509,4,FALSE))," ")),"",(IF($C124&gt;0,(VLOOKUP($C124,[1]Engagés!$C$10:$K$509,4,FALSE))," ")))</f>
        <v xml:space="preserve"> </v>
      </c>
      <c r="N124" s="71" t="str">
        <f>IF(ISNA(IF($C124&gt;0,(VLOOKUP($C124,[1]Engagés!$C$10:$K$509,9,FALSE))," ")),"",(IF($C124&gt;0,(VLOOKUP($C124,[1]Engagés!$C$10:$K$509,9,FALSE))," ")))</f>
        <v xml:space="preserve"> </v>
      </c>
      <c r="O124" s="72" t="str">
        <f>IF(ISNA(IF($C124&gt;0,(VLOOKUP($C124,[1]Engagés!$C$10:$N$509,10,FALSE))," ")),"",(IF($C124&gt;0,(VLOOKUP($C124,[1]Engagés!$C$10:$N$509,10,FALSE))," ")))</f>
        <v xml:space="preserve"> </v>
      </c>
      <c r="P124" s="72" t="str">
        <f>IF(ISNA(IF($C124&gt;0,(VLOOKUP($C124,[1]Engagés!$C$10:$N$509,12,FALSE))," ")),"",(IF($C124&gt;0,(VLOOKUP($C124,[1]Engagés!$C$10:$N$509,12,FALSE))," ")))</f>
        <v xml:space="preserve"> </v>
      </c>
      <c r="Q124" s="72" t="str">
        <f>IF(ISNA(IF($C124&gt;0,(VLOOKUP($C124,[1]Engagés!$C$10:$N$509,11,FALSE))," ")),"",(IF($C124&gt;0,(VLOOKUP($C124,[1]Engagés!$C$10:$N$509,11,FALSE))," ")))</f>
        <v xml:space="preserve"> </v>
      </c>
      <c r="R124" s="74" t="str">
        <f t="shared" si="53"/>
        <v/>
      </c>
      <c r="S124" s="75" t="str">
        <f>IF(COUNTIF($K$8:$K124,$K124)&lt;2,$K124," ")</f>
        <v xml:space="preserve"> </v>
      </c>
      <c r="T124" s="75">
        <f t="shared" si="38"/>
        <v>117</v>
      </c>
      <c r="U124" s="76" t="str">
        <f t="shared" si="39"/>
        <v/>
      </c>
      <c r="V124" s="75" t="str">
        <f>IF(COUNTIF($K$8:$K124,$K124)&lt;3,$K124," ")</f>
        <v xml:space="preserve"> </v>
      </c>
      <c r="W124" s="75">
        <f t="shared" si="55"/>
        <v>117</v>
      </c>
      <c r="X124" s="75" t="str">
        <f t="shared" si="40"/>
        <v/>
      </c>
      <c r="Y124" s="18" t="str">
        <f t="shared" si="56"/>
        <v/>
      </c>
      <c r="Z124" s="18">
        <f t="shared" si="57"/>
        <v>1000</v>
      </c>
      <c r="AA124" s="18">
        <f t="shared" si="41"/>
        <v>1000</v>
      </c>
      <c r="AB124" s="75" t="str">
        <f>IF(COUNTIF($K$8:$K124,S124)&lt;4,$K124," ")</f>
        <v xml:space="preserve"> </v>
      </c>
      <c r="AC124" s="75">
        <f t="shared" si="58"/>
        <v>117</v>
      </c>
      <c r="AD124" s="75" t="str">
        <f t="shared" si="42"/>
        <v/>
      </c>
      <c r="AE124" s="18" t="str">
        <f t="shared" si="59"/>
        <v/>
      </c>
      <c r="AF124" s="18" t="str">
        <f t="shared" si="60"/>
        <v/>
      </c>
      <c r="AG124" s="75" t="str">
        <f t="shared" si="61"/>
        <v/>
      </c>
      <c r="AH124" s="75" t="str">
        <f t="shared" si="43"/>
        <v/>
      </c>
      <c r="AI124" s="77" t="str">
        <f t="shared" si="44"/>
        <v xml:space="preserve"> </v>
      </c>
      <c r="AJ124" s="78">
        <f t="shared" si="45"/>
        <v>117</v>
      </c>
      <c r="AK124" s="79">
        <v>10</v>
      </c>
      <c r="AL124" s="80" t="e">
        <f>#REF!</f>
        <v>#REF!</v>
      </c>
      <c r="AM124" s="81" t="e">
        <f t="shared" si="46"/>
        <v>#REF!</v>
      </c>
      <c r="AN124" s="82" t="e">
        <f t="shared" si="47"/>
        <v>#REF!</v>
      </c>
      <c r="AO124" s="81" t="e">
        <f t="shared" si="48"/>
        <v>#REF!</v>
      </c>
      <c r="AP124" s="82" t="e">
        <f t="shared" si="49"/>
        <v>#REF!</v>
      </c>
      <c r="AQ124" s="81" t="e">
        <f t="shared" si="50"/>
        <v>#REF!</v>
      </c>
      <c r="AR124" s="82" t="e">
        <f t="shared" si="51"/>
        <v>#REF!</v>
      </c>
      <c r="AS124" s="83" t="e">
        <f t="shared" si="62"/>
        <v>#REF!</v>
      </c>
      <c r="AT124" s="84" t="e">
        <f t="shared" si="63"/>
        <v>#REF!</v>
      </c>
      <c r="AW124" s="85" t="str">
        <f t="shared" si="52"/>
        <v/>
      </c>
    </row>
    <row r="125" spans="1:49" ht="19.149999999999999" customHeight="1" x14ac:dyDescent="0.2">
      <c r="A125" s="65">
        <f t="shared" si="37"/>
        <v>118</v>
      </c>
      <c r="B125" s="87">
        <v>118</v>
      </c>
      <c r="C125" s="87"/>
      <c r="D125" s="88"/>
      <c r="E125" s="88"/>
      <c r="F125" s="88"/>
      <c r="G125" s="69" t="str">
        <f>IF(ISNA(IF($C125&gt;0,(VLOOKUP($C125,[1]Engagés!$C$10:$K$509,3,FALSE))," ")),"",(IF($C125&gt;0,(VLOOKUP($C125,[1]Engagés!$C$10:$K$509,3,FALSE))," ")))</f>
        <v xml:space="preserve"> </v>
      </c>
      <c r="H125" s="70" t="e">
        <f t="shared" si="54"/>
        <v>#VALUE!</v>
      </c>
      <c r="I125" s="71" t="str">
        <f>IF(ISNA(IF($C125&gt;0,(VLOOKUP($C125,[1]Engagés!$C$10:$K$509,6,FALSE))," ")),"",(IF($C125&gt;0,(VLOOKUP($C125,[1]Engagés!$C$10:$K$509,6,FALSE))," ")))</f>
        <v xml:space="preserve"> </v>
      </c>
      <c r="J125" s="71" t="str">
        <f>IF(ISNA(IF($C125&gt;0,(VLOOKUP($C125,[1]Engagés!$C$10:$K$509,7,FALSE))," ")),"",(IF($C125&gt;0,(VLOOKUP($C125,[1]Engagés!$C$10:$K$509,7,FALSE))," ")))</f>
        <v xml:space="preserve"> </v>
      </c>
      <c r="K125" s="71" t="str">
        <f>IF(ISNA(IF($C125&gt;0,(VLOOKUP($C125,[1]Engagés!$C$10:$K$509,8,FALSE))," ")),"",(IF($C125&gt;0,(VLOOKUP($C125,[1]Engagés!$C$10:$K$509,8,FALSE))," ")))</f>
        <v xml:space="preserve"> </v>
      </c>
      <c r="L125" s="72" t="str">
        <f>IF(ISNA(IF($C125&gt;0,(VLOOKUP($C125,[1]Engagés!$C$10:$K$509,5,FALSE))," ")),"",(IF($C125&gt;0,(VLOOKUP($C125,[1]Engagés!$C$10:$K$509,5,FALSE))," ")))</f>
        <v xml:space="preserve"> </v>
      </c>
      <c r="M125" s="72" t="str">
        <f>IF(ISNA(IF($C125&gt;0,(VLOOKUP($C125,[1]Engagés!$C$10:$K$509,4,FALSE))," ")),"",(IF($C125&gt;0,(VLOOKUP($C125,[1]Engagés!$C$10:$K$509,4,FALSE))," ")))</f>
        <v xml:space="preserve"> </v>
      </c>
      <c r="N125" s="71" t="str">
        <f>IF(ISNA(IF($C125&gt;0,(VLOOKUP($C125,[1]Engagés!$C$10:$K$509,9,FALSE))," ")),"",(IF($C125&gt;0,(VLOOKUP($C125,[1]Engagés!$C$10:$K$509,9,FALSE))," ")))</f>
        <v xml:space="preserve"> </v>
      </c>
      <c r="O125" s="72" t="str">
        <f>IF(ISNA(IF($C125&gt;0,(VLOOKUP($C125,[1]Engagés!$C$10:$N$509,10,FALSE))," ")),"",(IF($C125&gt;0,(VLOOKUP($C125,[1]Engagés!$C$10:$N$509,10,FALSE))," ")))</f>
        <v xml:space="preserve"> </v>
      </c>
      <c r="P125" s="72" t="str">
        <f>IF(ISNA(IF($C125&gt;0,(VLOOKUP($C125,[1]Engagés!$C$10:$N$509,12,FALSE))," ")),"",(IF($C125&gt;0,(VLOOKUP($C125,[1]Engagés!$C$10:$N$509,12,FALSE))," ")))</f>
        <v xml:space="preserve"> </v>
      </c>
      <c r="Q125" s="72" t="str">
        <f>IF(ISNA(IF($C125&gt;0,(VLOOKUP($C125,[1]Engagés!$C$10:$N$509,11,FALSE))," ")),"",(IF($C125&gt;0,(VLOOKUP($C125,[1]Engagés!$C$10:$N$509,11,FALSE))," ")))</f>
        <v xml:space="preserve"> </v>
      </c>
      <c r="R125" s="74" t="str">
        <f t="shared" si="53"/>
        <v/>
      </c>
      <c r="S125" s="75" t="str">
        <f>IF(COUNTIF($K$8:$K125,$K125)&lt;2,$K125," ")</f>
        <v xml:space="preserve"> </v>
      </c>
      <c r="T125" s="75">
        <f t="shared" si="38"/>
        <v>118</v>
      </c>
      <c r="U125" s="76" t="str">
        <f t="shared" si="39"/>
        <v/>
      </c>
      <c r="V125" s="75" t="str">
        <f>IF(COUNTIF($K$8:$K125,$K125)&lt;3,$K125," ")</f>
        <v xml:space="preserve"> </v>
      </c>
      <c r="W125" s="75">
        <f t="shared" si="55"/>
        <v>118</v>
      </c>
      <c r="X125" s="75" t="str">
        <f t="shared" si="40"/>
        <v/>
      </c>
      <c r="Y125" s="18" t="str">
        <f t="shared" si="56"/>
        <v/>
      </c>
      <c r="Z125" s="18">
        <f t="shared" si="57"/>
        <v>1000</v>
      </c>
      <c r="AA125" s="18">
        <f t="shared" si="41"/>
        <v>1000</v>
      </c>
      <c r="AB125" s="75" t="str">
        <f>IF(COUNTIF($K$8:$K125,S125)&lt;4,$K125," ")</f>
        <v xml:space="preserve"> </v>
      </c>
      <c r="AC125" s="75">
        <f t="shared" si="58"/>
        <v>118</v>
      </c>
      <c r="AD125" s="75" t="str">
        <f t="shared" si="42"/>
        <v/>
      </c>
      <c r="AE125" s="18" t="str">
        <f t="shared" si="59"/>
        <v/>
      </c>
      <c r="AF125" s="18" t="str">
        <f t="shared" si="60"/>
        <v/>
      </c>
      <c r="AG125" s="75" t="str">
        <f t="shared" si="61"/>
        <v/>
      </c>
      <c r="AH125" s="75" t="str">
        <f t="shared" si="43"/>
        <v/>
      </c>
      <c r="AI125" s="77" t="str">
        <f t="shared" si="44"/>
        <v xml:space="preserve"> </v>
      </c>
      <c r="AJ125" s="78">
        <f t="shared" si="45"/>
        <v>118</v>
      </c>
      <c r="AK125" s="79">
        <v>10</v>
      </c>
      <c r="AL125" s="80" t="e">
        <f>#REF!</f>
        <v>#REF!</v>
      </c>
      <c r="AM125" s="81" t="e">
        <f t="shared" si="46"/>
        <v>#REF!</v>
      </c>
      <c r="AN125" s="82" t="e">
        <f t="shared" si="47"/>
        <v>#REF!</v>
      </c>
      <c r="AO125" s="81" t="e">
        <f t="shared" si="48"/>
        <v>#REF!</v>
      </c>
      <c r="AP125" s="82" t="e">
        <f t="shared" si="49"/>
        <v>#REF!</v>
      </c>
      <c r="AQ125" s="81" t="e">
        <f t="shared" si="50"/>
        <v>#REF!</v>
      </c>
      <c r="AR125" s="82" t="e">
        <f t="shared" si="51"/>
        <v>#REF!</v>
      </c>
      <c r="AS125" s="83" t="e">
        <f t="shared" si="62"/>
        <v>#REF!</v>
      </c>
      <c r="AT125" s="84" t="e">
        <f t="shared" si="63"/>
        <v>#REF!</v>
      </c>
      <c r="AW125" s="85" t="str">
        <f t="shared" si="52"/>
        <v/>
      </c>
    </row>
    <row r="126" spans="1:49" ht="19.149999999999999" customHeight="1" x14ac:dyDescent="0.2">
      <c r="A126" s="65">
        <f t="shared" si="37"/>
        <v>119</v>
      </c>
      <c r="B126" s="87">
        <v>119</v>
      </c>
      <c r="C126" s="87"/>
      <c r="D126" s="88"/>
      <c r="E126" s="88"/>
      <c r="F126" s="88"/>
      <c r="G126" s="69" t="str">
        <f>IF(ISNA(IF($C126&gt;0,(VLOOKUP($C126,[1]Engagés!$C$10:$K$509,3,FALSE))," ")),"",(IF($C126&gt;0,(VLOOKUP($C126,[1]Engagés!$C$10:$K$509,3,FALSE))," ")))</f>
        <v xml:space="preserve"> </v>
      </c>
      <c r="H126" s="70" t="e">
        <f t="shared" si="54"/>
        <v>#VALUE!</v>
      </c>
      <c r="I126" s="71" t="str">
        <f>IF(ISNA(IF($C126&gt;0,(VLOOKUP($C126,[1]Engagés!$C$10:$K$509,6,FALSE))," ")),"",(IF($C126&gt;0,(VLOOKUP($C126,[1]Engagés!$C$10:$K$509,6,FALSE))," ")))</f>
        <v xml:space="preserve"> </v>
      </c>
      <c r="J126" s="71" t="str">
        <f>IF(ISNA(IF($C126&gt;0,(VLOOKUP($C126,[1]Engagés!$C$10:$K$509,7,FALSE))," ")),"",(IF($C126&gt;0,(VLOOKUP($C126,[1]Engagés!$C$10:$K$509,7,FALSE))," ")))</f>
        <v xml:space="preserve"> </v>
      </c>
      <c r="K126" s="71" t="str">
        <f>IF(ISNA(IF($C126&gt;0,(VLOOKUP($C126,[1]Engagés!$C$10:$K$509,8,FALSE))," ")),"",(IF($C126&gt;0,(VLOOKUP($C126,[1]Engagés!$C$10:$K$509,8,FALSE))," ")))</f>
        <v xml:space="preserve"> </v>
      </c>
      <c r="L126" s="72" t="str">
        <f>IF(ISNA(IF($C126&gt;0,(VLOOKUP($C126,[1]Engagés!$C$10:$K$509,5,FALSE))," ")),"",(IF($C126&gt;0,(VLOOKUP($C126,[1]Engagés!$C$10:$K$509,5,FALSE))," ")))</f>
        <v xml:space="preserve"> </v>
      </c>
      <c r="M126" s="72" t="str">
        <f>IF(ISNA(IF($C126&gt;0,(VLOOKUP($C126,[1]Engagés!$C$10:$K$509,4,FALSE))," ")),"",(IF($C126&gt;0,(VLOOKUP($C126,[1]Engagés!$C$10:$K$509,4,FALSE))," ")))</f>
        <v xml:space="preserve"> </v>
      </c>
      <c r="N126" s="71" t="str">
        <f>IF(ISNA(IF($C126&gt;0,(VLOOKUP($C126,[1]Engagés!$C$10:$K$509,9,FALSE))," ")),"",(IF($C126&gt;0,(VLOOKUP($C126,[1]Engagés!$C$10:$K$509,9,FALSE))," ")))</f>
        <v xml:space="preserve"> </v>
      </c>
      <c r="O126" s="72" t="str">
        <f>IF(ISNA(IF($C126&gt;0,(VLOOKUP($C126,[1]Engagés!$C$10:$N$509,10,FALSE))," ")),"",(IF($C126&gt;0,(VLOOKUP($C126,[1]Engagés!$C$10:$N$509,10,FALSE))," ")))</f>
        <v xml:space="preserve"> </v>
      </c>
      <c r="P126" s="72" t="str">
        <f>IF(ISNA(IF($C126&gt;0,(VLOOKUP($C126,[1]Engagés!$C$10:$N$509,12,FALSE))," ")),"",(IF($C126&gt;0,(VLOOKUP($C126,[1]Engagés!$C$10:$N$509,12,FALSE))," ")))</f>
        <v xml:space="preserve"> </v>
      </c>
      <c r="Q126" s="72" t="str">
        <f>IF(ISNA(IF($C126&gt;0,(VLOOKUP($C126,[1]Engagés!$C$10:$N$509,11,FALSE))," ")),"",(IF($C126&gt;0,(VLOOKUP($C126,[1]Engagés!$C$10:$N$509,11,FALSE))," ")))</f>
        <v xml:space="preserve"> </v>
      </c>
      <c r="R126" s="74" t="str">
        <f t="shared" si="53"/>
        <v/>
      </c>
      <c r="S126" s="75" t="str">
        <f>IF(COUNTIF($K$8:$K126,$K126)&lt;2,$K126," ")</f>
        <v xml:space="preserve"> </v>
      </c>
      <c r="T126" s="75">
        <f t="shared" si="38"/>
        <v>119</v>
      </c>
      <c r="U126" s="76" t="str">
        <f t="shared" si="39"/>
        <v/>
      </c>
      <c r="V126" s="75" t="str">
        <f>IF(COUNTIF($K$8:$K126,$K126)&lt;3,$K126," ")</f>
        <v xml:space="preserve"> </v>
      </c>
      <c r="W126" s="75">
        <f t="shared" si="55"/>
        <v>119</v>
      </c>
      <c r="X126" s="75" t="str">
        <f t="shared" si="40"/>
        <v/>
      </c>
      <c r="Y126" s="18" t="str">
        <f t="shared" si="56"/>
        <v/>
      </c>
      <c r="Z126" s="18">
        <f t="shared" si="57"/>
        <v>1000</v>
      </c>
      <c r="AA126" s="18">
        <f t="shared" si="41"/>
        <v>1000</v>
      </c>
      <c r="AB126" s="75" t="str">
        <f>IF(COUNTIF($K$8:$K126,S126)&lt;4,$K126," ")</f>
        <v xml:space="preserve"> </v>
      </c>
      <c r="AC126" s="75">
        <f t="shared" si="58"/>
        <v>119</v>
      </c>
      <c r="AD126" s="75" t="str">
        <f t="shared" si="42"/>
        <v/>
      </c>
      <c r="AE126" s="18" t="str">
        <f t="shared" si="59"/>
        <v/>
      </c>
      <c r="AF126" s="18" t="str">
        <f t="shared" si="60"/>
        <v/>
      </c>
      <c r="AG126" s="75" t="str">
        <f t="shared" si="61"/>
        <v/>
      </c>
      <c r="AH126" s="75" t="str">
        <f t="shared" si="43"/>
        <v/>
      </c>
      <c r="AI126" s="77" t="str">
        <f t="shared" si="44"/>
        <v xml:space="preserve"> </v>
      </c>
      <c r="AJ126" s="78">
        <f t="shared" si="45"/>
        <v>119</v>
      </c>
      <c r="AK126" s="79">
        <v>10</v>
      </c>
      <c r="AL126" s="80" t="e">
        <f>#REF!</f>
        <v>#REF!</v>
      </c>
      <c r="AM126" s="81" t="e">
        <f t="shared" si="46"/>
        <v>#REF!</v>
      </c>
      <c r="AN126" s="82" t="e">
        <f t="shared" si="47"/>
        <v>#REF!</v>
      </c>
      <c r="AO126" s="81" t="e">
        <f t="shared" si="48"/>
        <v>#REF!</v>
      </c>
      <c r="AP126" s="82" t="e">
        <f t="shared" si="49"/>
        <v>#REF!</v>
      </c>
      <c r="AQ126" s="81" t="e">
        <f t="shared" si="50"/>
        <v>#REF!</v>
      </c>
      <c r="AR126" s="82" t="e">
        <f t="shared" si="51"/>
        <v>#REF!</v>
      </c>
      <c r="AS126" s="83" t="e">
        <f t="shared" si="62"/>
        <v>#REF!</v>
      </c>
      <c r="AT126" s="84" t="e">
        <f t="shared" si="63"/>
        <v>#REF!</v>
      </c>
      <c r="AW126" s="85" t="str">
        <f t="shared" si="52"/>
        <v/>
      </c>
    </row>
    <row r="127" spans="1:49" ht="19.149999999999999" customHeight="1" x14ac:dyDescent="0.2">
      <c r="A127" s="65">
        <f t="shared" si="37"/>
        <v>120</v>
      </c>
      <c r="B127" s="87">
        <v>120</v>
      </c>
      <c r="C127" s="87"/>
      <c r="D127" s="88"/>
      <c r="E127" s="88"/>
      <c r="F127" s="88"/>
      <c r="G127" s="69" t="str">
        <f>IF(ISNA(IF($C127&gt;0,(VLOOKUP($C127,[1]Engagés!$C$10:$K$509,3,FALSE))," ")),"",(IF($C127&gt;0,(VLOOKUP($C127,[1]Engagés!$C$10:$K$509,3,FALSE))," ")))</f>
        <v xml:space="preserve"> </v>
      </c>
      <c r="H127" s="70" t="e">
        <f t="shared" si="54"/>
        <v>#VALUE!</v>
      </c>
      <c r="I127" s="71" t="str">
        <f>IF(ISNA(IF($C127&gt;0,(VLOOKUP($C127,[1]Engagés!$C$10:$K$509,6,FALSE))," ")),"",(IF($C127&gt;0,(VLOOKUP($C127,[1]Engagés!$C$10:$K$509,6,FALSE))," ")))</f>
        <v xml:space="preserve"> </v>
      </c>
      <c r="J127" s="71" t="str">
        <f>IF(ISNA(IF($C127&gt;0,(VLOOKUP($C127,[1]Engagés!$C$10:$K$509,7,FALSE))," ")),"",(IF($C127&gt;0,(VLOOKUP($C127,[1]Engagés!$C$10:$K$509,7,FALSE))," ")))</f>
        <v xml:space="preserve"> </v>
      </c>
      <c r="K127" s="71" t="str">
        <f>IF(ISNA(IF($C127&gt;0,(VLOOKUP($C127,[1]Engagés!$C$10:$K$509,8,FALSE))," ")),"",(IF($C127&gt;0,(VLOOKUP($C127,[1]Engagés!$C$10:$K$509,8,FALSE))," ")))</f>
        <v xml:space="preserve"> </v>
      </c>
      <c r="L127" s="72" t="str">
        <f>IF(ISNA(IF($C127&gt;0,(VLOOKUP($C127,[1]Engagés!$C$10:$K$509,5,FALSE))," ")),"",(IF($C127&gt;0,(VLOOKUP($C127,[1]Engagés!$C$10:$K$509,5,FALSE))," ")))</f>
        <v xml:space="preserve"> </v>
      </c>
      <c r="M127" s="72" t="str">
        <f>IF(ISNA(IF($C127&gt;0,(VLOOKUP($C127,[1]Engagés!$C$10:$K$509,4,FALSE))," ")),"",(IF($C127&gt;0,(VLOOKUP($C127,[1]Engagés!$C$10:$K$509,4,FALSE))," ")))</f>
        <v xml:space="preserve"> </v>
      </c>
      <c r="N127" s="71" t="str">
        <f>IF(ISNA(IF($C127&gt;0,(VLOOKUP($C127,[1]Engagés!$C$10:$K$509,9,FALSE))," ")),"",(IF($C127&gt;0,(VLOOKUP($C127,[1]Engagés!$C$10:$K$509,9,FALSE))," ")))</f>
        <v xml:space="preserve"> </v>
      </c>
      <c r="O127" s="72" t="str">
        <f>IF(ISNA(IF($C127&gt;0,(VLOOKUP($C127,[1]Engagés!$C$10:$N$509,10,FALSE))," ")),"",(IF($C127&gt;0,(VLOOKUP($C127,[1]Engagés!$C$10:$N$509,10,FALSE))," ")))</f>
        <v xml:space="preserve"> </v>
      </c>
      <c r="P127" s="72" t="str">
        <f>IF(ISNA(IF($C127&gt;0,(VLOOKUP($C127,[1]Engagés!$C$10:$N$509,12,FALSE))," ")),"",(IF($C127&gt;0,(VLOOKUP($C127,[1]Engagés!$C$10:$N$509,12,FALSE))," ")))</f>
        <v xml:space="preserve"> </v>
      </c>
      <c r="Q127" s="72" t="str">
        <f>IF(ISNA(IF($C127&gt;0,(VLOOKUP($C127,[1]Engagés!$C$10:$N$509,11,FALSE))," ")),"",(IF($C127&gt;0,(VLOOKUP($C127,[1]Engagés!$C$10:$N$509,11,FALSE))," ")))</f>
        <v xml:space="preserve"> </v>
      </c>
      <c r="R127" s="74" t="str">
        <f t="shared" si="53"/>
        <v/>
      </c>
      <c r="S127" s="75" t="str">
        <f>IF(COUNTIF($K$8:$K127,$K127)&lt;2,$K127," ")</f>
        <v xml:space="preserve"> </v>
      </c>
      <c r="T127" s="75">
        <f t="shared" si="38"/>
        <v>120</v>
      </c>
      <c r="U127" s="76" t="str">
        <f t="shared" si="39"/>
        <v/>
      </c>
      <c r="V127" s="75" t="str">
        <f>IF(COUNTIF($K$8:$K127,$K127)&lt;3,$K127," ")</f>
        <v xml:space="preserve"> </v>
      </c>
      <c r="W127" s="75">
        <f t="shared" si="55"/>
        <v>120</v>
      </c>
      <c r="X127" s="75" t="str">
        <f t="shared" si="40"/>
        <v/>
      </c>
      <c r="Y127" s="18" t="str">
        <f t="shared" si="56"/>
        <v/>
      </c>
      <c r="Z127" s="18">
        <f t="shared" si="57"/>
        <v>1000</v>
      </c>
      <c r="AA127" s="18">
        <f t="shared" si="41"/>
        <v>1000</v>
      </c>
      <c r="AB127" s="75" t="str">
        <f>IF(COUNTIF($K$8:$K127,S127)&lt;4,$K127," ")</f>
        <v xml:space="preserve"> </v>
      </c>
      <c r="AC127" s="75">
        <f t="shared" si="58"/>
        <v>120</v>
      </c>
      <c r="AD127" s="75" t="str">
        <f t="shared" si="42"/>
        <v/>
      </c>
      <c r="AE127" s="18" t="str">
        <f t="shared" si="59"/>
        <v/>
      </c>
      <c r="AF127" s="18" t="str">
        <f t="shared" si="60"/>
        <v/>
      </c>
      <c r="AG127" s="75" t="str">
        <f t="shared" si="61"/>
        <v/>
      </c>
      <c r="AH127" s="75" t="str">
        <f t="shared" si="43"/>
        <v/>
      </c>
      <c r="AI127" s="77" t="str">
        <f t="shared" si="44"/>
        <v xml:space="preserve"> </v>
      </c>
      <c r="AJ127" s="78">
        <f t="shared" si="45"/>
        <v>120</v>
      </c>
      <c r="AK127" s="79">
        <v>10</v>
      </c>
      <c r="AL127" s="80" t="e">
        <f>#REF!</f>
        <v>#REF!</v>
      </c>
      <c r="AM127" s="81" t="e">
        <f t="shared" si="46"/>
        <v>#REF!</v>
      </c>
      <c r="AN127" s="82" t="e">
        <f t="shared" si="47"/>
        <v>#REF!</v>
      </c>
      <c r="AO127" s="81" t="e">
        <f t="shared" si="48"/>
        <v>#REF!</v>
      </c>
      <c r="AP127" s="82" t="e">
        <f t="shared" si="49"/>
        <v>#REF!</v>
      </c>
      <c r="AQ127" s="81" t="e">
        <f t="shared" si="50"/>
        <v>#REF!</v>
      </c>
      <c r="AR127" s="82" t="e">
        <f t="shared" si="51"/>
        <v>#REF!</v>
      </c>
      <c r="AS127" s="83" t="e">
        <f t="shared" si="62"/>
        <v>#REF!</v>
      </c>
      <c r="AT127" s="84" t="e">
        <f t="shared" si="63"/>
        <v>#REF!</v>
      </c>
      <c r="AW127" s="85" t="str">
        <f t="shared" si="52"/>
        <v/>
      </c>
    </row>
    <row r="128" spans="1:49" ht="19.149999999999999" customHeight="1" x14ac:dyDescent="0.2">
      <c r="A128" s="65">
        <f t="shared" si="37"/>
        <v>121</v>
      </c>
      <c r="B128" s="87">
        <v>121</v>
      </c>
      <c r="C128" s="87"/>
      <c r="D128" s="88"/>
      <c r="E128" s="88"/>
      <c r="F128" s="88"/>
      <c r="G128" s="69" t="str">
        <f>IF(ISNA(IF($C128&gt;0,(VLOOKUP($C128,[1]Engagés!$C$10:$K$509,3,FALSE))," ")),"",(IF($C128&gt;0,(VLOOKUP($C128,[1]Engagés!$C$10:$K$509,3,FALSE))," ")))</f>
        <v xml:space="preserve"> </v>
      </c>
      <c r="H128" s="70" t="e">
        <f t="shared" si="54"/>
        <v>#VALUE!</v>
      </c>
      <c r="I128" s="71" t="str">
        <f>IF(ISNA(IF($C128&gt;0,(VLOOKUP($C128,[1]Engagés!$C$10:$K$509,6,FALSE))," ")),"",(IF($C128&gt;0,(VLOOKUP($C128,[1]Engagés!$C$10:$K$509,6,FALSE))," ")))</f>
        <v xml:space="preserve"> </v>
      </c>
      <c r="J128" s="71" t="str">
        <f>IF(ISNA(IF($C128&gt;0,(VLOOKUP($C128,[1]Engagés!$C$10:$K$509,7,FALSE))," ")),"",(IF($C128&gt;0,(VLOOKUP($C128,[1]Engagés!$C$10:$K$509,7,FALSE))," ")))</f>
        <v xml:space="preserve"> </v>
      </c>
      <c r="K128" s="71" t="str">
        <f>IF(ISNA(IF($C128&gt;0,(VLOOKUP($C128,[1]Engagés!$C$10:$K$509,8,FALSE))," ")),"",(IF($C128&gt;0,(VLOOKUP($C128,[1]Engagés!$C$10:$K$509,8,FALSE))," ")))</f>
        <v xml:space="preserve"> </v>
      </c>
      <c r="L128" s="72" t="str">
        <f>IF(ISNA(IF($C128&gt;0,(VLOOKUP($C128,[1]Engagés!$C$10:$K$509,5,FALSE))," ")),"",(IF($C128&gt;0,(VLOOKUP($C128,[1]Engagés!$C$10:$K$509,5,FALSE))," ")))</f>
        <v xml:space="preserve"> </v>
      </c>
      <c r="M128" s="72" t="str">
        <f>IF(ISNA(IF($C128&gt;0,(VLOOKUP($C128,[1]Engagés!$C$10:$K$509,4,FALSE))," ")),"",(IF($C128&gt;0,(VLOOKUP($C128,[1]Engagés!$C$10:$K$509,4,FALSE))," ")))</f>
        <v xml:space="preserve"> </v>
      </c>
      <c r="N128" s="71" t="str">
        <f>IF(ISNA(IF($C128&gt;0,(VLOOKUP($C128,[1]Engagés!$C$10:$K$509,9,FALSE))," ")),"",(IF($C128&gt;0,(VLOOKUP($C128,[1]Engagés!$C$10:$K$509,9,FALSE))," ")))</f>
        <v xml:space="preserve"> </v>
      </c>
      <c r="O128" s="72" t="str">
        <f>IF(ISNA(IF($C128&gt;0,(VLOOKUP($C128,[1]Engagés!$C$10:$N$509,10,FALSE))," ")),"",(IF($C128&gt;0,(VLOOKUP($C128,[1]Engagés!$C$10:$N$509,10,FALSE))," ")))</f>
        <v xml:space="preserve"> </v>
      </c>
      <c r="P128" s="72" t="str">
        <f>IF(ISNA(IF($C128&gt;0,(VLOOKUP($C128,[1]Engagés!$C$10:$N$509,12,FALSE))," ")),"",(IF($C128&gt;0,(VLOOKUP($C128,[1]Engagés!$C$10:$N$509,12,FALSE))," ")))</f>
        <v xml:space="preserve"> </v>
      </c>
      <c r="Q128" s="72" t="str">
        <f>IF(ISNA(IF($C128&gt;0,(VLOOKUP($C128,[1]Engagés!$C$10:$N$509,11,FALSE))," ")),"",(IF($C128&gt;0,(VLOOKUP($C128,[1]Engagés!$C$10:$N$509,11,FALSE))," ")))</f>
        <v xml:space="preserve"> </v>
      </c>
      <c r="R128" s="74" t="str">
        <f t="shared" si="53"/>
        <v/>
      </c>
      <c r="S128" s="75" t="str">
        <f>IF(COUNTIF($K$8:$K128,$K128)&lt;2,$K128," ")</f>
        <v xml:space="preserve"> </v>
      </c>
      <c r="T128" s="75">
        <f t="shared" si="38"/>
        <v>121</v>
      </c>
      <c r="U128" s="76" t="str">
        <f t="shared" si="39"/>
        <v/>
      </c>
      <c r="V128" s="75" t="str">
        <f>IF(COUNTIF($K$8:$K128,$K128)&lt;3,$K128," ")</f>
        <v xml:space="preserve"> </v>
      </c>
      <c r="W128" s="75">
        <f t="shared" si="55"/>
        <v>121</v>
      </c>
      <c r="X128" s="75" t="str">
        <f t="shared" si="40"/>
        <v/>
      </c>
      <c r="Y128" s="18" t="str">
        <f t="shared" si="56"/>
        <v/>
      </c>
      <c r="Z128" s="18">
        <f t="shared" si="57"/>
        <v>1000</v>
      </c>
      <c r="AA128" s="18">
        <f t="shared" si="41"/>
        <v>1000</v>
      </c>
      <c r="AB128" s="75" t="str">
        <f>IF(COUNTIF($K$8:$K128,S128)&lt;4,$K128," ")</f>
        <v xml:space="preserve"> </v>
      </c>
      <c r="AC128" s="75">
        <f t="shared" si="58"/>
        <v>121</v>
      </c>
      <c r="AD128" s="75" t="str">
        <f t="shared" si="42"/>
        <v/>
      </c>
      <c r="AE128" s="18" t="str">
        <f t="shared" si="59"/>
        <v/>
      </c>
      <c r="AF128" s="18" t="str">
        <f t="shared" si="60"/>
        <v/>
      </c>
      <c r="AG128" s="75" t="str">
        <f t="shared" si="61"/>
        <v/>
      </c>
      <c r="AH128" s="75" t="str">
        <f t="shared" si="43"/>
        <v/>
      </c>
      <c r="AI128" s="77" t="str">
        <f t="shared" si="44"/>
        <v xml:space="preserve"> </v>
      </c>
      <c r="AJ128" s="78">
        <f t="shared" si="45"/>
        <v>121</v>
      </c>
      <c r="AK128" s="79">
        <v>10</v>
      </c>
      <c r="AL128" s="80" t="e">
        <f>#REF!</f>
        <v>#REF!</v>
      </c>
      <c r="AM128" s="81" t="e">
        <f t="shared" si="46"/>
        <v>#REF!</v>
      </c>
      <c r="AN128" s="82" t="e">
        <f t="shared" si="47"/>
        <v>#REF!</v>
      </c>
      <c r="AO128" s="81" t="e">
        <f t="shared" si="48"/>
        <v>#REF!</v>
      </c>
      <c r="AP128" s="82" t="e">
        <f t="shared" si="49"/>
        <v>#REF!</v>
      </c>
      <c r="AQ128" s="81" t="e">
        <f t="shared" si="50"/>
        <v>#REF!</v>
      </c>
      <c r="AR128" s="82" t="e">
        <f t="shared" si="51"/>
        <v>#REF!</v>
      </c>
      <c r="AS128" s="83" t="e">
        <f t="shared" si="62"/>
        <v>#REF!</v>
      </c>
      <c r="AT128" s="84" t="e">
        <f t="shared" si="63"/>
        <v>#REF!</v>
      </c>
      <c r="AW128" s="85" t="str">
        <f t="shared" si="52"/>
        <v/>
      </c>
    </row>
    <row r="129" spans="1:49" ht="19.149999999999999" customHeight="1" x14ac:dyDescent="0.2">
      <c r="A129" s="65">
        <f t="shared" si="37"/>
        <v>122</v>
      </c>
      <c r="B129" s="87">
        <v>122</v>
      </c>
      <c r="C129" s="87"/>
      <c r="D129" s="88"/>
      <c r="E129" s="88"/>
      <c r="F129" s="88"/>
      <c r="G129" s="69" t="str">
        <f>IF(ISNA(IF($C129&gt;0,(VLOOKUP($C129,[1]Engagés!$C$10:$K$509,3,FALSE))," ")),"",(IF($C129&gt;0,(VLOOKUP($C129,[1]Engagés!$C$10:$K$509,3,FALSE))," ")))</f>
        <v xml:space="preserve"> </v>
      </c>
      <c r="H129" s="70" t="e">
        <f t="shared" si="54"/>
        <v>#VALUE!</v>
      </c>
      <c r="I129" s="71" t="str">
        <f>IF(ISNA(IF($C129&gt;0,(VLOOKUP($C129,[1]Engagés!$C$10:$K$509,6,FALSE))," ")),"",(IF($C129&gt;0,(VLOOKUP($C129,[1]Engagés!$C$10:$K$509,6,FALSE))," ")))</f>
        <v xml:space="preserve"> </v>
      </c>
      <c r="J129" s="71" t="str">
        <f>IF(ISNA(IF($C129&gt;0,(VLOOKUP($C129,[1]Engagés!$C$10:$K$509,7,FALSE))," ")),"",(IF($C129&gt;0,(VLOOKUP($C129,[1]Engagés!$C$10:$K$509,7,FALSE))," ")))</f>
        <v xml:space="preserve"> </v>
      </c>
      <c r="K129" s="71" t="str">
        <f>IF(ISNA(IF($C129&gt;0,(VLOOKUP($C129,[1]Engagés!$C$10:$K$509,8,FALSE))," ")),"",(IF($C129&gt;0,(VLOOKUP($C129,[1]Engagés!$C$10:$K$509,8,FALSE))," ")))</f>
        <v xml:space="preserve"> </v>
      </c>
      <c r="L129" s="72" t="str">
        <f>IF(ISNA(IF($C129&gt;0,(VLOOKUP($C129,[1]Engagés!$C$10:$K$509,5,FALSE))," ")),"",(IF($C129&gt;0,(VLOOKUP($C129,[1]Engagés!$C$10:$K$509,5,FALSE))," ")))</f>
        <v xml:space="preserve"> </v>
      </c>
      <c r="M129" s="72" t="str">
        <f>IF(ISNA(IF($C129&gt;0,(VLOOKUP($C129,[1]Engagés!$C$10:$K$509,4,FALSE))," ")),"",(IF($C129&gt;0,(VLOOKUP($C129,[1]Engagés!$C$10:$K$509,4,FALSE))," ")))</f>
        <v xml:space="preserve"> </v>
      </c>
      <c r="N129" s="71" t="str">
        <f>IF(ISNA(IF($C129&gt;0,(VLOOKUP($C129,[1]Engagés!$C$10:$K$509,9,FALSE))," ")),"",(IF($C129&gt;0,(VLOOKUP($C129,[1]Engagés!$C$10:$K$509,9,FALSE))," ")))</f>
        <v xml:space="preserve"> </v>
      </c>
      <c r="O129" s="72" t="str">
        <f>IF(ISNA(IF($C129&gt;0,(VLOOKUP($C129,[1]Engagés!$C$10:$N$509,10,FALSE))," ")),"",(IF($C129&gt;0,(VLOOKUP($C129,[1]Engagés!$C$10:$N$509,10,FALSE))," ")))</f>
        <v xml:space="preserve"> </v>
      </c>
      <c r="P129" s="72" t="str">
        <f>IF(ISNA(IF($C129&gt;0,(VLOOKUP($C129,[1]Engagés!$C$10:$N$509,12,FALSE))," ")),"",(IF($C129&gt;0,(VLOOKUP($C129,[1]Engagés!$C$10:$N$509,12,FALSE))," ")))</f>
        <v xml:space="preserve"> </v>
      </c>
      <c r="Q129" s="72" t="str">
        <f>IF(ISNA(IF($C129&gt;0,(VLOOKUP($C129,[1]Engagés!$C$10:$N$509,11,FALSE))," ")),"",(IF($C129&gt;0,(VLOOKUP($C129,[1]Engagés!$C$10:$N$509,11,FALSE))," ")))</f>
        <v xml:space="preserve"> </v>
      </c>
      <c r="R129" s="74" t="str">
        <f t="shared" si="53"/>
        <v/>
      </c>
      <c r="S129" s="75" t="str">
        <f>IF(COUNTIF($K$8:$K129,$K129)&lt;2,$K129," ")</f>
        <v xml:space="preserve"> </v>
      </c>
      <c r="T129" s="75">
        <f t="shared" si="38"/>
        <v>122</v>
      </c>
      <c r="U129" s="76" t="str">
        <f t="shared" si="39"/>
        <v/>
      </c>
      <c r="V129" s="75" t="str">
        <f>IF(COUNTIF($K$8:$K129,$K129)&lt;3,$K129," ")</f>
        <v xml:space="preserve"> </v>
      </c>
      <c r="W129" s="75">
        <f t="shared" si="55"/>
        <v>122</v>
      </c>
      <c r="X129" s="75" t="str">
        <f t="shared" si="40"/>
        <v/>
      </c>
      <c r="Y129" s="18" t="str">
        <f t="shared" si="56"/>
        <v/>
      </c>
      <c r="Z129" s="18">
        <f t="shared" si="57"/>
        <v>1000</v>
      </c>
      <c r="AA129" s="18">
        <f t="shared" si="41"/>
        <v>1000</v>
      </c>
      <c r="AB129" s="75" t="str">
        <f>IF(COUNTIF($K$8:$K129,S129)&lt;4,$K129," ")</f>
        <v xml:space="preserve"> </v>
      </c>
      <c r="AC129" s="75">
        <f t="shared" si="58"/>
        <v>122</v>
      </c>
      <c r="AD129" s="75" t="str">
        <f t="shared" si="42"/>
        <v/>
      </c>
      <c r="AE129" s="18" t="str">
        <f t="shared" si="59"/>
        <v/>
      </c>
      <c r="AF129" s="18" t="str">
        <f t="shared" si="60"/>
        <v/>
      </c>
      <c r="AG129" s="75" t="str">
        <f t="shared" si="61"/>
        <v/>
      </c>
      <c r="AH129" s="75" t="str">
        <f t="shared" si="43"/>
        <v/>
      </c>
      <c r="AI129" s="77" t="str">
        <f t="shared" si="44"/>
        <v xml:space="preserve"> </v>
      </c>
      <c r="AJ129" s="78">
        <f t="shared" si="45"/>
        <v>122</v>
      </c>
      <c r="AK129" s="79">
        <v>10</v>
      </c>
      <c r="AL129" s="80" t="e">
        <f>#REF!</f>
        <v>#REF!</v>
      </c>
      <c r="AM129" s="81" t="e">
        <f t="shared" si="46"/>
        <v>#REF!</v>
      </c>
      <c r="AN129" s="82" t="e">
        <f t="shared" si="47"/>
        <v>#REF!</v>
      </c>
      <c r="AO129" s="81" t="e">
        <f t="shared" si="48"/>
        <v>#REF!</v>
      </c>
      <c r="AP129" s="82" t="e">
        <f t="shared" si="49"/>
        <v>#REF!</v>
      </c>
      <c r="AQ129" s="81" t="e">
        <f t="shared" si="50"/>
        <v>#REF!</v>
      </c>
      <c r="AR129" s="82" t="e">
        <f t="shared" si="51"/>
        <v>#REF!</v>
      </c>
      <c r="AS129" s="83" t="e">
        <f t="shared" si="62"/>
        <v>#REF!</v>
      </c>
      <c r="AT129" s="84" t="e">
        <f t="shared" si="63"/>
        <v>#REF!</v>
      </c>
      <c r="AW129" s="85" t="str">
        <f t="shared" si="52"/>
        <v/>
      </c>
    </row>
    <row r="130" spans="1:49" ht="19.149999999999999" customHeight="1" x14ac:dyDescent="0.2">
      <c r="A130" s="65">
        <f t="shared" si="37"/>
        <v>123</v>
      </c>
      <c r="B130" s="87">
        <v>123</v>
      </c>
      <c r="C130" s="87"/>
      <c r="D130" s="88"/>
      <c r="E130" s="88"/>
      <c r="F130" s="88"/>
      <c r="G130" s="69" t="str">
        <f>IF(ISNA(IF($C130&gt;0,(VLOOKUP($C130,[1]Engagés!$C$10:$K$509,3,FALSE))," ")),"",(IF($C130&gt;0,(VLOOKUP($C130,[1]Engagés!$C$10:$K$509,3,FALSE))," ")))</f>
        <v xml:space="preserve"> </v>
      </c>
      <c r="H130" s="70" t="e">
        <f t="shared" si="54"/>
        <v>#VALUE!</v>
      </c>
      <c r="I130" s="71" t="str">
        <f>IF(ISNA(IF($C130&gt;0,(VLOOKUP($C130,[1]Engagés!$C$10:$K$509,6,FALSE))," ")),"",(IF($C130&gt;0,(VLOOKUP($C130,[1]Engagés!$C$10:$K$509,6,FALSE))," ")))</f>
        <v xml:space="preserve"> </v>
      </c>
      <c r="J130" s="71" t="str">
        <f>IF(ISNA(IF($C130&gt;0,(VLOOKUP($C130,[1]Engagés!$C$10:$K$509,7,FALSE))," ")),"",(IF($C130&gt;0,(VLOOKUP($C130,[1]Engagés!$C$10:$K$509,7,FALSE))," ")))</f>
        <v xml:space="preserve"> </v>
      </c>
      <c r="K130" s="71" t="str">
        <f>IF(ISNA(IF($C130&gt;0,(VLOOKUP($C130,[1]Engagés!$C$10:$K$509,8,FALSE))," ")),"",(IF($C130&gt;0,(VLOOKUP($C130,[1]Engagés!$C$10:$K$509,8,FALSE))," ")))</f>
        <v xml:space="preserve"> </v>
      </c>
      <c r="L130" s="72" t="str">
        <f>IF(ISNA(IF($C130&gt;0,(VLOOKUP($C130,[1]Engagés!$C$10:$K$509,5,FALSE))," ")),"",(IF($C130&gt;0,(VLOOKUP($C130,[1]Engagés!$C$10:$K$509,5,FALSE))," ")))</f>
        <v xml:space="preserve"> </v>
      </c>
      <c r="M130" s="72" t="str">
        <f>IF(ISNA(IF($C130&gt;0,(VLOOKUP($C130,[1]Engagés!$C$10:$K$509,4,FALSE))," ")),"",(IF($C130&gt;0,(VLOOKUP($C130,[1]Engagés!$C$10:$K$509,4,FALSE))," ")))</f>
        <v xml:space="preserve"> </v>
      </c>
      <c r="N130" s="71" t="str">
        <f>IF(ISNA(IF($C130&gt;0,(VLOOKUP($C130,[1]Engagés!$C$10:$K$509,9,FALSE))," ")),"",(IF($C130&gt;0,(VLOOKUP($C130,[1]Engagés!$C$10:$K$509,9,FALSE))," ")))</f>
        <v xml:space="preserve"> </v>
      </c>
      <c r="O130" s="72" t="str">
        <f>IF(ISNA(IF($C130&gt;0,(VLOOKUP($C130,[1]Engagés!$C$10:$N$509,10,FALSE))," ")),"",(IF($C130&gt;0,(VLOOKUP($C130,[1]Engagés!$C$10:$N$509,10,FALSE))," ")))</f>
        <v xml:space="preserve"> </v>
      </c>
      <c r="P130" s="72" t="str">
        <f>IF(ISNA(IF($C130&gt;0,(VLOOKUP($C130,[1]Engagés!$C$10:$N$509,12,FALSE))," ")),"",(IF($C130&gt;0,(VLOOKUP($C130,[1]Engagés!$C$10:$N$509,12,FALSE))," ")))</f>
        <v xml:space="preserve"> </v>
      </c>
      <c r="Q130" s="72" t="str">
        <f>IF(ISNA(IF($C130&gt;0,(VLOOKUP($C130,[1]Engagés!$C$10:$N$509,11,FALSE))," ")),"",(IF($C130&gt;0,(VLOOKUP($C130,[1]Engagés!$C$10:$N$509,11,FALSE))," ")))</f>
        <v xml:space="preserve"> </v>
      </c>
      <c r="R130" s="74" t="str">
        <f t="shared" si="53"/>
        <v/>
      </c>
      <c r="S130" s="75" t="str">
        <f>IF(COUNTIF($K$8:$K130,$K130)&lt;2,$K130," ")</f>
        <v xml:space="preserve"> </v>
      </c>
      <c r="T130" s="75">
        <f t="shared" si="38"/>
        <v>123</v>
      </c>
      <c r="U130" s="76" t="str">
        <f t="shared" si="39"/>
        <v/>
      </c>
      <c r="V130" s="75" t="str">
        <f>IF(COUNTIF($K$8:$K130,$K130)&lt;3,$K130," ")</f>
        <v xml:space="preserve"> </v>
      </c>
      <c r="W130" s="75">
        <f t="shared" si="55"/>
        <v>123</v>
      </c>
      <c r="X130" s="75" t="str">
        <f t="shared" si="40"/>
        <v/>
      </c>
      <c r="Y130" s="18" t="str">
        <f t="shared" si="56"/>
        <v/>
      </c>
      <c r="Z130" s="18">
        <f t="shared" si="57"/>
        <v>1000</v>
      </c>
      <c r="AA130" s="18">
        <f t="shared" si="41"/>
        <v>1000</v>
      </c>
      <c r="AB130" s="75" t="str">
        <f>IF(COUNTIF($K$8:$K130,S130)&lt;4,$K130," ")</f>
        <v xml:space="preserve"> </v>
      </c>
      <c r="AC130" s="75">
        <f t="shared" si="58"/>
        <v>123</v>
      </c>
      <c r="AD130" s="75" t="str">
        <f t="shared" si="42"/>
        <v/>
      </c>
      <c r="AE130" s="18" t="str">
        <f t="shared" si="59"/>
        <v/>
      </c>
      <c r="AF130" s="18" t="str">
        <f t="shared" si="60"/>
        <v/>
      </c>
      <c r="AG130" s="75" t="str">
        <f t="shared" si="61"/>
        <v/>
      </c>
      <c r="AH130" s="75" t="str">
        <f t="shared" si="43"/>
        <v/>
      </c>
      <c r="AI130" s="77" t="str">
        <f t="shared" si="44"/>
        <v xml:space="preserve"> </v>
      </c>
      <c r="AJ130" s="78">
        <f t="shared" si="45"/>
        <v>123</v>
      </c>
      <c r="AK130" s="79">
        <v>10</v>
      </c>
      <c r="AL130" s="80" t="e">
        <f>#REF!</f>
        <v>#REF!</v>
      </c>
      <c r="AM130" s="81" t="e">
        <f t="shared" si="46"/>
        <v>#REF!</v>
      </c>
      <c r="AN130" s="82" t="e">
        <f t="shared" si="47"/>
        <v>#REF!</v>
      </c>
      <c r="AO130" s="81" t="e">
        <f t="shared" si="48"/>
        <v>#REF!</v>
      </c>
      <c r="AP130" s="82" t="e">
        <f t="shared" si="49"/>
        <v>#REF!</v>
      </c>
      <c r="AQ130" s="81" t="e">
        <f t="shared" si="50"/>
        <v>#REF!</v>
      </c>
      <c r="AR130" s="82" t="e">
        <f t="shared" si="51"/>
        <v>#REF!</v>
      </c>
      <c r="AS130" s="83" t="e">
        <f t="shared" si="62"/>
        <v>#REF!</v>
      </c>
      <c r="AT130" s="84" t="e">
        <f t="shared" si="63"/>
        <v>#REF!</v>
      </c>
      <c r="AW130" s="85" t="str">
        <f t="shared" si="52"/>
        <v/>
      </c>
    </row>
    <row r="131" spans="1:49" ht="19.149999999999999" customHeight="1" x14ac:dyDescent="0.2">
      <c r="A131" s="65">
        <f t="shared" si="37"/>
        <v>124</v>
      </c>
      <c r="B131" s="87">
        <v>124</v>
      </c>
      <c r="C131" s="87"/>
      <c r="D131" s="88"/>
      <c r="E131" s="88"/>
      <c r="F131" s="88"/>
      <c r="G131" s="69" t="str">
        <f>IF(ISNA(IF($C131&gt;0,(VLOOKUP($C131,[1]Engagés!$C$10:$K$509,3,FALSE))," ")),"",(IF($C131&gt;0,(VLOOKUP($C131,[1]Engagés!$C$10:$K$509,3,FALSE))," ")))</f>
        <v xml:space="preserve"> </v>
      </c>
      <c r="H131" s="70" t="e">
        <f t="shared" si="54"/>
        <v>#VALUE!</v>
      </c>
      <c r="I131" s="71" t="str">
        <f>IF(ISNA(IF($C131&gt;0,(VLOOKUP($C131,[1]Engagés!$C$10:$K$509,6,FALSE))," ")),"",(IF($C131&gt;0,(VLOOKUP($C131,[1]Engagés!$C$10:$K$509,6,FALSE))," ")))</f>
        <v xml:space="preserve"> </v>
      </c>
      <c r="J131" s="71" t="str">
        <f>IF(ISNA(IF($C131&gt;0,(VLOOKUP($C131,[1]Engagés!$C$10:$K$509,7,FALSE))," ")),"",(IF($C131&gt;0,(VLOOKUP($C131,[1]Engagés!$C$10:$K$509,7,FALSE))," ")))</f>
        <v xml:space="preserve"> </v>
      </c>
      <c r="K131" s="71" t="str">
        <f>IF(ISNA(IF($C131&gt;0,(VLOOKUP($C131,[1]Engagés!$C$10:$K$509,8,FALSE))," ")),"",(IF($C131&gt;0,(VLOOKUP($C131,[1]Engagés!$C$10:$K$509,8,FALSE))," ")))</f>
        <v xml:space="preserve"> </v>
      </c>
      <c r="L131" s="72" t="str">
        <f>IF(ISNA(IF($C131&gt;0,(VLOOKUP($C131,[1]Engagés!$C$10:$K$509,5,FALSE))," ")),"",(IF($C131&gt;0,(VLOOKUP($C131,[1]Engagés!$C$10:$K$509,5,FALSE))," ")))</f>
        <v xml:space="preserve"> </v>
      </c>
      <c r="M131" s="72" t="str">
        <f>IF(ISNA(IF($C131&gt;0,(VLOOKUP($C131,[1]Engagés!$C$10:$K$509,4,FALSE))," ")),"",(IF($C131&gt;0,(VLOOKUP($C131,[1]Engagés!$C$10:$K$509,4,FALSE))," ")))</f>
        <v xml:space="preserve"> </v>
      </c>
      <c r="N131" s="71" t="str">
        <f>IF(ISNA(IF($C131&gt;0,(VLOOKUP($C131,[1]Engagés!$C$10:$K$509,9,FALSE))," ")),"",(IF($C131&gt;0,(VLOOKUP($C131,[1]Engagés!$C$10:$K$509,9,FALSE))," ")))</f>
        <v xml:space="preserve"> </v>
      </c>
      <c r="O131" s="72" t="str">
        <f>IF(ISNA(IF($C131&gt;0,(VLOOKUP($C131,[1]Engagés!$C$10:$N$509,10,FALSE))," ")),"",(IF($C131&gt;0,(VLOOKUP($C131,[1]Engagés!$C$10:$N$509,10,FALSE))," ")))</f>
        <v xml:space="preserve"> </v>
      </c>
      <c r="P131" s="72" t="str">
        <f>IF(ISNA(IF($C131&gt;0,(VLOOKUP($C131,[1]Engagés!$C$10:$N$509,12,FALSE))," ")),"",(IF($C131&gt;0,(VLOOKUP($C131,[1]Engagés!$C$10:$N$509,12,FALSE))," ")))</f>
        <v xml:space="preserve"> </v>
      </c>
      <c r="Q131" s="72" t="str">
        <f>IF(ISNA(IF($C131&gt;0,(VLOOKUP($C131,[1]Engagés!$C$10:$N$509,11,FALSE))," ")),"",(IF($C131&gt;0,(VLOOKUP($C131,[1]Engagés!$C$10:$N$509,11,FALSE))," ")))</f>
        <v xml:space="preserve"> </v>
      </c>
      <c r="R131" s="74" t="str">
        <f t="shared" si="53"/>
        <v/>
      </c>
      <c r="S131" s="75" t="str">
        <f>IF(COUNTIF($K$8:$K131,$K131)&lt;2,$K131," ")</f>
        <v xml:space="preserve"> </v>
      </c>
      <c r="T131" s="75">
        <f t="shared" si="38"/>
        <v>124</v>
      </c>
      <c r="U131" s="76" t="str">
        <f t="shared" si="39"/>
        <v/>
      </c>
      <c r="V131" s="75" t="str">
        <f>IF(COUNTIF($K$8:$K131,$K131)&lt;3,$K131," ")</f>
        <v xml:space="preserve"> </v>
      </c>
      <c r="W131" s="75">
        <f t="shared" si="55"/>
        <v>124</v>
      </c>
      <c r="X131" s="75" t="str">
        <f t="shared" si="40"/>
        <v/>
      </c>
      <c r="Y131" s="18" t="str">
        <f t="shared" si="56"/>
        <v/>
      </c>
      <c r="Z131" s="18">
        <f t="shared" si="57"/>
        <v>1000</v>
      </c>
      <c r="AA131" s="18">
        <f t="shared" si="41"/>
        <v>1000</v>
      </c>
      <c r="AB131" s="75" t="str">
        <f>IF(COUNTIF($K$8:$K131,S131)&lt;4,$K131," ")</f>
        <v xml:space="preserve"> </v>
      </c>
      <c r="AC131" s="75">
        <f t="shared" si="58"/>
        <v>124</v>
      </c>
      <c r="AD131" s="75" t="str">
        <f t="shared" si="42"/>
        <v/>
      </c>
      <c r="AE131" s="18" t="str">
        <f t="shared" si="59"/>
        <v/>
      </c>
      <c r="AF131" s="18" t="str">
        <f t="shared" si="60"/>
        <v/>
      </c>
      <c r="AG131" s="75" t="str">
        <f t="shared" si="61"/>
        <v/>
      </c>
      <c r="AH131" s="75" t="str">
        <f t="shared" si="43"/>
        <v/>
      </c>
      <c r="AI131" s="77" t="str">
        <f t="shared" si="44"/>
        <v xml:space="preserve"> </v>
      </c>
      <c r="AJ131" s="78">
        <f t="shared" si="45"/>
        <v>124</v>
      </c>
      <c r="AK131" s="79">
        <v>10</v>
      </c>
      <c r="AL131" s="80" t="e">
        <f>#REF!</f>
        <v>#REF!</v>
      </c>
      <c r="AM131" s="81" t="e">
        <f t="shared" si="46"/>
        <v>#REF!</v>
      </c>
      <c r="AN131" s="82" t="e">
        <f t="shared" si="47"/>
        <v>#REF!</v>
      </c>
      <c r="AO131" s="81" t="e">
        <f t="shared" si="48"/>
        <v>#REF!</v>
      </c>
      <c r="AP131" s="82" t="e">
        <f t="shared" si="49"/>
        <v>#REF!</v>
      </c>
      <c r="AQ131" s="81" t="e">
        <f t="shared" si="50"/>
        <v>#REF!</v>
      </c>
      <c r="AR131" s="82" t="e">
        <f t="shared" si="51"/>
        <v>#REF!</v>
      </c>
      <c r="AS131" s="83" t="e">
        <f t="shared" si="62"/>
        <v>#REF!</v>
      </c>
      <c r="AT131" s="84" t="e">
        <f t="shared" si="63"/>
        <v>#REF!</v>
      </c>
      <c r="AW131" s="85" t="str">
        <f t="shared" si="52"/>
        <v/>
      </c>
    </row>
    <row r="132" spans="1:49" ht="19.149999999999999" customHeight="1" x14ac:dyDescent="0.2">
      <c r="A132" s="65">
        <f t="shared" si="37"/>
        <v>125</v>
      </c>
      <c r="B132" s="87">
        <v>125</v>
      </c>
      <c r="C132" s="87"/>
      <c r="D132" s="88"/>
      <c r="E132" s="88"/>
      <c r="F132" s="88"/>
      <c r="G132" s="69" t="str">
        <f>IF(ISNA(IF($C132&gt;0,(VLOOKUP($C132,[1]Engagés!$C$10:$K$509,3,FALSE))," ")),"",(IF($C132&gt;0,(VLOOKUP($C132,[1]Engagés!$C$10:$K$509,3,FALSE))," ")))</f>
        <v xml:space="preserve"> </v>
      </c>
      <c r="H132" s="70" t="e">
        <f t="shared" si="54"/>
        <v>#VALUE!</v>
      </c>
      <c r="I132" s="71" t="str">
        <f>IF(ISNA(IF($C132&gt;0,(VLOOKUP($C132,[1]Engagés!$C$10:$K$509,6,FALSE))," ")),"",(IF($C132&gt;0,(VLOOKUP($C132,[1]Engagés!$C$10:$K$509,6,FALSE))," ")))</f>
        <v xml:space="preserve"> </v>
      </c>
      <c r="J132" s="71" t="str">
        <f>IF(ISNA(IF($C132&gt;0,(VLOOKUP($C132,[1]Engagés!$C$10:$K$509,7,FALSE))," ")),"",(IF($C132&gt;0,(VLOOKUP($C132,[1]Engagés!$C$10:$K$509,7,FALSE))," ")))</f>
        <v xml:space="preserve"> </v>
      </c>
      <c r="K132" s="71" t="str">
        <f>IF(ISNA(IF($C132&gt;0,(VLOOKUP($C132,[1]Engagés!$C$10:$K$509,8,FALSE))," ")),"",(IF($C132&gt;0,(VLOOKUP($C132,[1]Engagés!$C$10:$K$509,8,FALSE))," ")))</f>
        <v xml:space="preserve"> </v>
      </c>
      <c r="L132" s="72" t="str">
        <f>IF(ISNA(IF($C132&gt;0,(VLOOKUP($C132,[1]Engagés!$C$10:$K$509,5,FALSE))," ")),"",(IF($C132&gt;0,(VLOOKUP($C132,[1]Engagés!$C$10:$K$509,5,FALSE))," ")))</f>
        <v xml:space="preserve"> </v>
      </c>
      <c r="M132" s="72" t="str">
        <f>IF(ISNA(IF($C132&gt;0,(VLOOKUP($C132,[1]Engagés!$C$10:$K$509,4,FALSE))," ")),"",(IF($C132&gt;0,(VLOOKUP($C132,[1]Engagés!$C$10:$K$509,4,FALSE))," ")))</f>
        <v xml:space="preserve"> </v>
      </c>
      <c r="N132" s="71" t="str">
        <f>IF(ISNA(IF($C132&gt;0,(VLOOKUP($C132,[1]Engagés!$C$10:$K$509,9,FALSE))," ")),"",(IF($C132&gt;0,(VLOOKUP($C132,[1]Engagés!$C$10:$K$509,9,FALSE))," ")))</f>
        <v xml:space="preserve"> </v>
      </c>
      <c r="O132" s="72" t="str">
        <f>IF(ISNA(IF($C132&gt;0,(VLOOKUP($C132,[1]Engagés!$C$10:$N$509,10,FALSE))," ")),"",(IF($C132&gt;0,(VLOOKUP($C132,[1]Engagés!$C$10:$N$509,10,FALSE))," ")))</f>
        <v xml:space="preserve"> </v>
      </c>
      <c r="P132" s="72" t="str">
        <f>IF(ISNA(IF($C132&gt;0,(VLOOKUP($C132,[1]Engagés!$C$10:$N$509,12,FALSE))," ")),"",(IF($C132&gt;0,(VLOOKUP($C132,[1]Engagés!$C$10:$N$509,12,FALSE))," ")))</f>
        <v xml:space="preserve"> </v>
      </c>
      <c r="Q132" s="72" t="str">
        <f>IF(ISNA(IF($C132&gt;0,(VLOOKUP($C132,[1]Engagés!$C$10:$N$509,11,FALSE))," ")),"",(IF($C132&gt;0,(VLOOKUP($C132,[1]Engagés!$C$10:$N$509,11,FALSE))," ")))</f>
        <v xml:space="preserve"> </v>
      </c>
      <c r="R132" s="74" t="str">
        <f t="shared" si="53"/>
        <v/>
      </c>
      <c r="S132" s="75" t="str">
        <f>IF(COUNTIF($K$8:$K132,$K132)&lt;2,$K132," ")</f>
        <v xml:space="preserve"> </v>
      </c>
      <c r="T132" s="75">
        <f t="shared" si="38"/>
        <v>125</v>
      </c>
      <c r="U132" s="76" t="str">
        <f t="shared" si="39"/>
        <v/>
      </c>
      <c r="V132" s="75" t="str">
        <f>IF(COUNTIF($K$8:$K132,$K132)&lt;3,$K132," ")</f>
        <v xml:space="preserve"> </v>
      </c>
      <c r="W132" s="75">
        <f t="shared" si="55"/>
        <v>125</v>
      </c>
      <c r="X132" s="75" t="str">
        <f t="shared" si="40"/>
        <v/>
      </c>
      <c r="Y132" s="18" t="str">
        <f t="shared" si="56"/>
        <v/>
      </c>
      <c r="Z132" s="18">
        <f t="shared" si="57"/>
        <v>1000</v>
      </c>
      <c r="AA132" s="18">
        <f t="shared" si="41"/>
        <v>1000</v>
      </c>
      <c r="AB132" s="75" t="str">
        <f>IF(COUNTIF($K$8:$K132,S132)&lt;4,$K132," ")</f>
        <v xml:space="preserve"> </v>
      </c>
      <c r="AC132" s="75">
        <f t="shared" si="58"/>
        <v>125</v>
      </c>
      <c r="AD132" s="75" t="str">
        <f t="shared" si="42"/>
        <v/>
      </c>
      <c r="AE132" s="18" t="str">
        <f t="shared" si="59"/>
        <v/>
      </c>
      <c r="AF132" s="18" t="str">
        <f t="shared" si="60"/>
        <v/>
      </c>
      <c r="AG132" s="75" t="str">
        <f t="shared" si="61"/>
        <v/>
      </c>
      <c r="AH132" s="75" t="str">
        <f t="shared" si="43"/>
        <v/>
      </c>
      <c r="AI132" s="77" t="str">
        <f t="shared" si="44"/>
        <v xml:space="preserve"> </v>
      </c>
      <c r="AJ132" s="78">
        <f t="shared" si="45"/>
        <v>125</v>
      </c>
      <c r="AK132" s="79">
        <v>10</v>
      </c>
      <c r="AL132" s="80" t="e">
        <f>#REF!</f>
        <v>#REF!</v>
      </c>
      <c r="AM132" s="81" t="e">
        <f t="shared" si="46"/>
        <v>#REF!</v>
      </c>
      <c r="AN132" s="82" t="e">
        <f t="shared" si="47"/>
        <v>#REF!</v>
      </c>
      <c r="AO132" s="81" t="e">
        <f t="shared" si="48"/>
        <v>#REF!</v>
      </c>
      <c r="AP132" s="82" t="e">
        <f t="shared" si="49"/>
        <v>#REF!</v>
      </c>
      <c r="AQ132" s="81" t="e">
        <f t="shared" si="50"/>
        <v>#REF!</v>
      </c>
      <c r="AR132" s="82" t="e">
        <f t="shared" si="51"/>
        <v>#REF!</v>
      </c>
      <c r="AS132" s="83" t="e">
        <f t="shared" si="62"/>
        <v>#REF!</v>
      </c>
      <c r="AT132" s="84" t="e">
        <f t="shared" si="63"/>
        <v>#REF!</v>
      </c>
      <c r="AW132" s="85" t="str">
        <f t="shared" si="52"/>
        <v/>
      </c>
    </row>
    <row r="133" spans="1:49" ht="19.149999999999999" customHeight="1" x14ac:dyDescent="0.2">
      <c r="A133" s="65">
        <f t="shared" si="37"/>
        <v>126</v>
      </c>
      <c r="B133" s="87">
        <v>126</v>
      </c>
      <c r="C133" s="87"/>
      <c r="D133" s="88"/>
      <c r="E133" s="88"/>
      <c r="F133" s="88"/>
      <c r="G133" s="69" t="str">
        <f>IF(ISNA(IF($C133&gt;0,(VLOOKUP($C133,[1]Engagés!$C$10:$K$509,3,FALSE))," ")),"",(IF($C133&gt;0,(VLOOKUP($C133,[1]Engagés!$C$10:$K$509,3,FALSE))," ")))</f>
        <v xml:space="preserve"> </v>
      </c>
      <c r="H133" s="70" t="e">
        <f t="shared" si="54"/>
        <v>#VALUE!</v>
      </c>
      <c r="I133" s="71" t="str">
        <f>IF(ISNA(IF($C133&gt;0,(VLOOKUP($C133,[1]Engagés!$C$10:$K$509,6,FALSE))," ")),"",(IF($C133&gt;0,(VLOOKUP($C133,[1]Engagés!$C$10:$K$509,6,FALSE))," ")))</f>
        <v xml:space="preserve"> </v>
      </c>
      <c r="J133" s="71" t="str">
        <f>IF(ISNA(IF($C133&gt;0,(VLOOKUP($C133,[1]Engagés!$C$10:$K$509,7,FALSE))," ")),"",(IF($C133&gt;0,(VLOOKUP($C133,[1]Engagés!$C$10:$K$509,7,FALSE))," ")))</f>
        <v xml:space="preserve"> </v>
      </c>
      <c r="K133" s="71" t="str">
        <f>IF(ISNA(IF($C133&gt;0,(VLOOKUP($C133,[1]Engagés!$C$10:$K$509,8,FALSE))," ")),"",(IF($C133&gt;0,(VLOOKUP($C133,[1]Engagés!$C$10:$K$509,8,FALSE))," ")))</f>
        <v xml:space="preserve"> </v>
      </c>
      <c r="L133" s="72" t="str">
        <f>IF(ISNA(IF($C133&gt;0,(VLOOKUP($C133,[1]Engagés!$C$10:$K$509,5,FALSE))," ")),"",(IF($C133&gt;0,(VLOOKUP($C133,[1]Engagés!$C$10:$K$509,5,FALSE))," ")))</f>
        <v xml:space="preserve"> </v>
      </c>
      <c r="M133" s="72" t="str">
        <f>IF(ISNA(IF($C133&gt;0,(VLOOKUP($C133,[1]Engagés!$C$10:$K$509,4,FALSE))," ")),"",(IF($C133&gt;0,(VLOOKUP($C133,[1]Engagés!$C$10:$K$509,4,FALSE))," ")))</f>
        <v xml:space="preserve"> </v>
      </c>
      <c r="N133" s="71" t="str">
        <f>IF(ISNA(IF($C133&gt;0,(VLOOKUP($C133,[1]Engagés!$C$10:$K$509,9,FALSE))," ")),"",(IF($C133&gt;0,(VLOOKUP($C133,[1]Engagés!$C$10:$K$509,9,FALSE))," ")))</f>
        <v xml:space="preserve"> </v>
      </c>
      <c r="O133" s="72" t="str">
        <f>IF(ISNA(IF($C133&gt;0,(VLOOKUP($C133,[1]Engagés!$C$10:$N$509,10,FALSE))," ")),"",(IF($C133&gt;0,(VLOOKUP($C133,[1]Engagés!$C$10:$N$509,10,FALSE))," ")))</f>
        <v xml:space="preserve"> </v>
      </c>
      <c r="P133" s="72" t="str">
        <f>IF(ISNA(IF($C133&gt;0,(VLOOKUP($C133,[1]Engagés!$C$10:$N$509,12,FALSE))," ")),"",(IF($C133&gt;0,(VLOOKUP($C133,[1]Engagés!$C$10:$N$509,12,FALSE))," ")))</f>
        <v xml:space="preserve"> </v>
      </c>
      <c r="Q133" s="72" t="str">
        <f>IF(ISNA(IF($C133&gt;0,(VLOOKUP($C133,[1]Engagés!$C$10:$N$509,11,FALSE))," ")),"",(IF($C133&gt;0,(VLOOKUP($C133,[1]Engagés!$C$10:$N$509,11,FALSE))," ")))</f>
        <v xml:space="preserve"> </v>
      </c>
      <c r="R133" s="74" t="str">
        <f t="shared" si="53"/>
        <v/>
      </c>
      <c r="S133" s="75" t="str">
        <f>IF(COUNTIF($K$8:$K133,$K133)&lt;2,$K133," ")</f>
        <v xml:space="preserve"> </v>
      </c>
      <c r="T133" s="75">
        <f t="shared" si="38"/>
        <v>126</v>
      </c>
      <c r="U133" s="76" t="str">
        <f t="shared" si="39"/>
        <v/>
      </c>
      <c r="V133" s="75" t="str">
        <f>IF(COUNTIF($K$8:$K133,$K133)&lt;3,$K133," ")</f>
        <v xml:space="preserve"> </v>
      </c>
      <c r="W133" s="75">
        <f t="shared" si="55"/>
        <v>126</v>
      </c>
      <c r="X133" s="75" t="str">
        <f t="shared" si="40"/>
        <v/>
      </c>
      <c r="Y133" s="18" t="str">
        <f t="shared" si="56"/>
        <v/>
      </c>
      <c r="Z133" s="18">
        <f t="shared" si="57"/>
        <v>1000</v>
      </c>
      <c r="AA133" s="18">
        <f t="shared" si="41"/>
        <v>1000</v>
      </c>
      <c r="AB133" s="75" t="str">
        <f>IF(COUNTIF($K$8:$K133,S133)&lt;4,$K133," ")</f>
        <v xml:space="preserve"> </v>
      </c>
      <c r="AC133" s="75">
        <f t="shared" si="58"/>
        <v>126</v>
      </c>
      <c r="AD133" s="75" t="str">
        <f t="shared" si="42"/>
        <v/>
      </c>
      <c r="AE133" s="18" t="str">
        <f t="shared" si="59"/>
        <v/>
      </c>
      <c r="AF133" s="18" t="str">
        <f t="shared" si="60"/>
        <v/>
      </c>
      <c r="AG133" s="75" t="str">
        <f t="shared" si="61"/>
        <v/>
      </c>
      <c r="AH133" s="75" t="str">
        <f t="shared" si="43"/>
        <v/>
      </c>
      <c r="AI133" s="77" t="str">
        <f t="shared" si="44"/>
        <v xml:space="preserve"> </v>
      </c>
      <c r="AJ133" s="78">
        <f t="shared" si="45"/>
        <v>126</v>
      </c>
      <c r="AK133" s="79">
        <v>10</v>
      </c>
      <c r="AL133" s="80" t="e">
        <f>#REF!</f>
        <v>#REF!</v>
      </c>
      <c r="AM133" s="81" t="e">
        <f t="shared" si="46"/>
        <v>#REF!</v>
      </c>
      <c r="AN133" s="82" t="e">
        <f t="shared" si="47"/>
        <v>#REF!</v>
      </c>
      <c r="AO133" s="81" t="e">
        <f t="shared" si="48"/>
        <v>#REF!</v>
      </c>
      <c r="AP133" s="82" t="e">
        <f t="shared" si="49"/>
        <v>#REF!</v>
      </c>
      <c r="AQ133" s="81" t="e">
        <f t="shared" si="50"/>
        <v>#REF!</v>
      </c>
      <c r="AR133" s="82" t="e">
        <f t="shared" si="51"/>
        <v>#REF!</v>
      </c>
      <c r="AS133" s="83" t="e">
        <f t="shared" si="62"/>
        <v>#REF!</v>
      </c>
      <c r="AT133" s="84" t="e">
        <f t="shared" si="63"/>
        <v>#REF!</v>
      </c>
      <c r="AW133" s="85" t="str">
        <f t="shared" si="52"/>
        <v/>
      </c>
    </row>
    <row r="134" spans="1:49" ht="19.149999999999999" customHeight="1" x14ac:dyDescent="0.2">
      <c r="A134" s="65">
        <f t="shared" si="37"/>
        <v>127</v>
      </c>
      <c r="B134" s="87">
        <v>127</v>
      </c>
      <c r="C134" s="87"/>
      <c r="D134" s="88"/>
      <c r="E134" s="88"/>
      <c r="F134" s="88"/>
      <c r="G134" s="69" t="str">
        <f>IF(ISNA(IF($C134&gt;0,(VLOOKUP($C134,[1]Engagés!$C$10:$K$509,3,FALSE))," ")),"",(IF($C134&gt;0,(VLOOKUP($C134,[1]Engagés!$C$10:$K$509,3,FALSE))," ")))</f>
        <v xml:space="preserve"> </v>
      </c>
      <c r="H134" s="70" t="e">
        <f t="shared" si="54"/>
        <v>#VALUE!</v>
      </c>
      <c r="I134" s="71" t="str">
        <f>IF(ISNA(IF($C134&gt;0,(VLOOKUP($C134,[1]Engagés!$C$10:$K$509,6,FALSE))," ")),"",(IF($C134&gt;0,(VLOOKUP($C134,[1]Engagés!$C$10:$K$509,6,FALSE))," ")))</f>
        <v xml:space="preserve"> </v>
      </c>
      <c r="J134" s="71" t="str">
        <f>IF(ISNA(IF($C134&gt;0,(VLOOKUP($C134,[1]Engagés!$C$10:$K$509,7,FALSE))," ")),"",(IF($C134&gt;0,(VLOOKUP($C134,[1]Engagés!$C$10:$K$509,7,FALSE))," ")))</f>
        <v xml:space="preserve"> </v>
      </c>
      <c r="K134" s="71" t="str">
        <f>IF(ISNA(IF($C134&gt;0,(VLOOKUP($C134,[1]Engagés!$C$10:$K$509,8,FALSE))," ")),"",(IF($C134&gt;0,(VLOOKUP($C134,[1]Engagés!$C$10:$K$509,8,FALSE))," ")))</f>
        <v xml:space="preserve"> </v>
      </c>
      <c r="L134" s="72" t="str">
        <f>IF(ISNA(IF($C134&gt;0,(VLOOKUP($C134,[1]Engagés!$C$10:$K$509,5,FALSE))," ")),"",(IF($C134&gt;0,(VLOOKUP($C134,[1]Engagés!$C$10:$K$509,5,FALSE))," ")))</f>
        <v xml:space="preserve"> </v>
      </c>
      <c r="M134" s="72" t="str">
        <f>IF(ISNA(IF($C134&gt;0,(VLOOKUP($C134,[1]Engagés!$C$10:$K$509,4,FALSE))," ")),"",(IF($C134&gt;0,(VLOOKUP($C134,[1]Engagés!$C$10:$K$509,4,FALSE))," ")))</f>
        <v xml:space="preserve"> </v>
      </c>
      <c r="N134" s="71" t="str">
        <f>IF(ISNA(IF($C134&gt;0,(VLOOKUP($C134,[1]Engagés!$C$10:$K$509,9,FALSE))," ")),"",(IF($C134&gt;0,(VLOOKUP($C134,[1]Engagés!$C$10:$K$509,9,FALSE))," ")))</f>
        <v xml:space="preserve"> </v>
      </c>
      <c r="O134" s="72" t="str">
        <f>IF(ISNA(IF($C134&gt;0,(VLOOKUP($C134,[1]Engagés!$C$10:$N$509,10,FALSE))," ")),"",(IF($C134&gt;0,(VLOOKUP($C134,[1]Engagés!$C$10:$N$509,10,FALSE))," ")))</f>
        <v xml:space="preserve"> </v>
      </c>
      <c r="P134" s="72" t="str">
        <f>IF(ISNA(IF($C134&gt;0,(VLOOKUP($C134,[1]Engagés!$C$10:$N$509,12,FALSE))," ")),"",(IF($C134&gt;0,(VLOOKUP($C134,[1]Engagés!$C$10:$N$509,12,FALSE))," ")))</f>
        <v xml:space="preserve"> </v>
      </c>
      <c r="Q134" s="72" t="str">
        <f>IF(ISNA(IF($C134&gt;0,(VLOOKUP($C134,[1]Engagés!$C$10:$N$509,11,FALSE))," ")),"",(IF($C134&gt;0,(VLOOKUP($C134,[1]Engagés!$C$10:$N$509,11,FALSE))," ")))</f>
        <v xml:space="preserve"> </v>
      </c>
      <c r="R134" s="74" t="str">
        <f t="shared" si="53"/>
        <v/>
      </c>
      <c r="S134" s="75" t="str">
        <f>IF(COUNTIF($K$8:$K134,$K134)&lt;2,$K134," ")</f>
        <v xml:space="preserve"> </v>
      </c>
      <c r="T134" s="75">
        <f t="shared" si="38"/>
        <v>127</v>
      </c>
      <c r="U134" s="76" t="str">
        <f t="shared" si="39"/>
        <v/>
      </c>
      <c r="V134" s="75" t="str">
        <f>IF(COUNTIF($K$8:$K134,$K134)&lt;3,$K134," ")</f>
        <v xml:space="preserve"> </v>
      </c>
      <c r="W134" s="75">
        <f t="shared" si="55"/>
        <v>127</v>
      </c>
      <c r="X134" s="75" t="str">
        <f t="shared" si="40"/>
        <v/>
      </c>
      <c r="Y134" s="18" t="str">
        <f t="shared" si="56"/>
        <v/>
      </c>
      <c r="Z134" s="18">
        <f t="shared" si="57"/>
        <v>1000</v>
      </c>
      <c r="AA134" s="18">
        <f t="shared" si="41"/>
        <v>1000</v>
      </c>
      <c r="AB134" s="75" t="str">
        <f>IF(COUNTIF($K$8:$K134,S134)&lt;4,$K134," ")</f>
        <v xml:space="preserve"> </v>
      </c>
      <c r="AC134" s="75">
        <f t="shared" si="58"/>
        <v>127</v>
      </c>
      <c r="AD134" s="75" t="str">
        <f t="shared" si="42"/>
        <v/>
      </c>
      <c r="AE134" s="18" t="str">
        <f t="shared" si="59"/>
        <v/>
      </c>
      <c r="AF134" s="18" t="str">
        <f t="shared" si="60"/>
        <v/>
      </c>
      <c r="AG134" s="75" t="str">
        <f t="shared" si="61"/>
        <v/>
      </c>
      <c r="AH134" s="75" t="str">
        <f t="shared" si="43"/>
        <v/>
      </c>
      <c r="AI134" s="77" t="str">
        <f t="shared" si="44"/>
        <v xml:space="preserve"> </v>
      </c>
      <c r="AJ134" s="78">
        <f t="shared" si="45"/>
        <v>127</v>
      </c>
      <c r="AK134" s="79">
        <v>10</v>
      </c>
      <c r="AL134" s="80" t="e">
        <f>#REF!</f>
        <v>#REF!</v>
      </c>
      <c r="AM134" s="81" t="e">
        <f t="shared" si="46"/>
        <v>#REF!</v>
      </c>
      <c r="AN134" s="82" t="e">
        <f t="shared" si="47"/>
        <v>#REF!</v>
      </c>
      <c r="AO134" s="81" t="e">
        <f t="shared" si="48"/>
        <v>#REF!</v>
      </c>
      <c r="AP134" s="82" t="e">
        <f t="shared" si="49"/>
        <v>#REF!</v>
      </c>
      <c r="AQ134" s="81" t="e">
        <f t="shared" si="50"/>
        <v>#REF!</v>
      </c>
      <c r="AR134" s="82" t="e">
        <f t="shared" si="51"/>
        <v>#REF!</v>
      </c>
      <c r="AS134" s="83" t="e">
        <f t="shared" si="62"/>
        <v>#REF!</v>
      </c>
      <c r="AT134" s="84" t="e">
        <f t="shared" si="63"/>
        <v>#REF!</v>
      </c>
      <c r="AW134" s="85" t="str">
        <f t="shared" si="52"/>
        <v/>
      </c>
    </row>
    <row r="135" spans="1:49" ht="19.149999999999999" customHeight="1" x14ac:dyDescent="0.2">
      <c r="A135" s="65">
        <f t="shared" si="37"/>
        <v>128</v>
      </c>
      <c r="B135" s="87">
        <v>128</v>
      </c>
      <c r="C135" s="87"/>
      <c r="D135" s="88"/>
      <c r="E135" s="88"/>
      <c r="F135" s="88"/>
      <c r="G135" s="69" t="str">
        <f>IF(ISNA(IF($C135&gt;0,(VLOOKUP($C135,[1]Engagés!$C$10:$K$509,3,FALSE))," ")),"",(IF($C135&gt;0,(VLOOKUP($C135,[1]Engagés!$C$10:$K$509,3,FALSE))," ")))</f>
        <v xml:space="preserve"> </v>
      </c>
      <c r="H135" s="70" t="e">
        <f t="shared" si="54"/>
        <v>#VALUE!</v>
      </c>
      <c r="I135" s="71" t="str">
        <f>IF(ISNA(IF($C135&gt;0,(VLOOKUP($C135,[1]Engagés!$C$10:$K$509,6,FALSE))," ")),"",(IF($C135&gt;0,(VLOOKUP($C135,[1]Engagés!$C$10:$K$509,6,FALSE))," ")))</f>
        <v xml:space="preserve"> </v>
      </c>
      <c r="J135" s="71" t="str">
        <f>IF(ISNA(IF($C135&gt;0,(VLOOKUP($C135,[1]Engagés!$C$10:$K$509,7,FALSE))," ")),"",(IF($C135&gt;0,(VLOOKUP($C135,[1]Engagés!$C$10:$K$509,7,FALSE))," ")))</f>
        <v xml:space="preserve"> </v>
      </c>
      <c r="K135" s="71" t="str">
        <f>IF(ISNA(IF($C135&gt;0,(VLOOKUP($C135,[1]Engagés!$C$10:$K$509,8,FALSE))," ")),"",(IF($C135&gt;0,(VLOOKUP($C135,[1]Engagés!$C$10:$K$509,8,FALSE))," ")))</f>
        <v xml:space="preserve"> </v>
      </c>
      <c r="L135" s="72" t="str">
        <f>IF(ISNA(IF($C135&gt;0,(VLOOKUP($C135,[1]Engagés!$C$10:$K$509,5,FALSE))," ")),"",(IF($C135&gt;0,(VLOOKUP($C135,[1]Engagés!$C$10:$K$509,5,FALSE))," ")))</f>
        <v xml:space="preserve"> </v>
      </c>
      <c r="M135" s="72" t="str">
        <f>IF(ISNA(IF($C135&gt;0,(VLOOKUP($C135,[1]Engagés!$C$10:$K$509,4,FALSE))," ")),"",(IF($C135&gt;0,(VLOOKUP($C135,[1]Engagés!$C$10:$K$509,4,FALSE))," ")))</f>
        <v xml:space="preserve"> </v>
      </c>
      <c r="N135" s="71" t="str">
        <f>IF(ISNA(IF($C135&gt;0,(VLOOKUP($C135,[1]Engagés!$C$10:$K$509,9,FALSE))," ")),"",(IF($C135&gt;0,(VLOOKUP($C135,[1]Engagés!$C$10:$K$509,9,FALSE))," ")))</f>
        <v xml:space="preserve"> </v>
      </c>
      <c r="O135" s="72" t="str">
        <f>IF(ISNA(IF($C135&gt;0,(VLOOKUP($C135,[1]Engagés!$C$10:$N$509,10,FALSE))," ")),"",(IF($C135&gt;0,(VLOOKUP($C135,[1]Engagés!$C$10:$N$509,10,FALSE))," ")))</f>
        <v xml:space="preserve"> </v>
      </c>
      <c r="P135" s="72" t="str">
        <f>IF(ISNA(IF($C135&gt;0,(VLOOKUP($C135,[1]Engagés!$C$10:$N$509,12,FALSE))," ")),"",(IF($C135&gt;0,(VLOOKUP($C135,[1]Engagés!$C$10:$N$509,12,FALSE))," ")))</f>
        <v xml:space="preserve"> </v>
      </c>
      <c r="Q135" s="72" t="str">
        <f>IF(ISNA(IF($C135&gt;0,(VLOOKUP($C135,[1]Engagés!$C$10:$N$509,11,FALSE))," ")),"",(IF($C135&gt;0,(VLOOKUP($C135,[1]Engagés!$C$10:$N$509,11,FALSE))," ")))</f>
        <v xml:space="preserve"> </v>
      </c>
      <c r="R135" s="74" t="str">
        <f t="shared" si="53"/>
        <v/>
      </c>
      <c r="S135" s="75" t="str">
        <f>IF(COUNTIF($K$8:$K135,$K135)&lt;2,$K135," ")</f>
        <v xml:space="preserve"> </v>
      </c>
      <c r="T135" s="75">
        <f t="shared" si="38"/>
        <v>128</v>
      </c>
      <c r="U135" s="76" t="str">
        <f t="shared" si="39"/>
        <v/>
      </c>
      <c r="V135" s="75" t="str">
        <f>IF(COUNTIF($K$8:$K135,$K135)&lt;3,$K135," ")</f>
        <v xml:space="preserve"> </v>
      </c>
      <c r="W135" s="75">
        <f t="shared" si="55"/>
        <v>128</v>
      </c>
      <c r="X135" s="75" t="str">
        <f t="shared" si="40"/>
        <v/>
      </c>
      <c r="Y135" s="18" t="str">
        <f t="shared" si="56"/>
        <v/>
      </c>
      <c r="Z135" s="18">
        <f t="shared" si="57"/>
        <v>1000</v>
      </c>
      <c r="AA135" s="18">
        <f t="shared" si="41"/>
        <v>1000</v>
      </c>
      <c r="AB135" s="75" t="str">
        <f>IF(COUNTIF($K$8:$K135,S135)&lt;4,$K135," ")</f>
        <v xml:space="preserve"> </v>
      </c>
      <c r="AC135" s="75">
        <f t="shared" si="58"/>
        <v>128</v>
      </c>
      <c r="AD135" s="75" t="str">
        <f t="shared" si="42"/>
        <v/>
      </c>
      <c r="AE135" s="18" t="str">
        <f t="shared" si="59"/>
        <v/>
      </c>
      <c r="AF135" s="18" t="str">
        <f t="shared" si="60"/>
        <v/>
      </c>
      <c r="AG135" s="75" t="str">
        <f t="shared" si="61"/>
        <v/>
      </c>
      <c r="AH135" s="75" t="str">
        <f t="shared" si="43"/>
        <v/>
      </c>
      <c r="AI135" s="77" t="str">
        <f t="shared" si="44"/>
        <v xml:space="preserve"> </v>
      </c>
      <c r="AJ135" s="78">
        <f t="shared" si="45"/>
        <v>128</v>
      </c>
      <c r="AK135" s="79">
        <v>10</v>
      </c>
      <c r="AL135" s="80" t="e">
        <f>#REF!</f>
        <v>#REF!</v>
      </c>
      <c r="AM135" s="81" t="e">
        <f t="shared" si="46"/>
        <v>#REF!</v>
      </c>
      <c r="AN135" s="82" t="e">
        <f t="shared" si="47"/>
        <v>#REF!</v>
      </c>
      <c r="AO135" s="81" t="e">
        <f t="shared" si="48"/>
        <v>#REF!</v>
      </c>
      <c r="AP135" s="82" t="e">
        <f t="shared" si="49"/>
        <v>#REF!</v>
      </c>
      <c r="AQ135" s="81" t="e">
        <f t="shared" si="50"/>
        <v>#REF!</v>
      </c>
      <c r="AR135" s="82" t="e">
        <f t="shared" si="51"/>
        <v>#REF!</v>
      </c>
      <c r="AS135" s="83" t="e">
        <f t="shared" si="62"/>
        <v>#REF!</v>
      </c>
      <c r="AT135" s="84" t="e">
        <f t="shared" si="63"/>
        <v>#REF!</v>
      </c>
      <c r="AW135" s="85" t="str">
        <f t="shared" si="52"/>
        <v/>
      </c>
    </row>
    <row r="136" spans="1:49" ht="19.149999999999999" customHeight="1" x14ac:dyDescent="0.2">
      <c r="A136" s="65">
        <f t="shared" ref="A136:A199" si="64">IF(B136&lt;1,1000,(IF(AJ136=B136,B136,(20100-SUM($AJ$8:$AJ$207))/(COUNTIF($AJ$8:$AJ$207,"T")))))</f>
        <v>129</v>
      </c>
      <c r="B136" s="87">
        <v>129</v>
      </c>
      <c r="C136" s="87"/>
      <c r="D136" s="88"/>
      <c r="E136" s="88"/>
      <c r="F136" s="88"/>
      <c r="G136" s="69" t="str">
        <f>IF(ISNA(IF($C136&gt;0,(VLOOKUP($C136,[1]Engagés!$C$10:$K$509,3,FALSE))," ")),"",(IF($C136&gt;0,(VLOOKUP($C136,[1]Engagés!$C$10:$K$509,3,FALSE))," ")))</f>
        <v xml:space="preserve"> </v>
      </c>
      <c r="H136" s="70" t="e">
        <f t="shared" si="54"/>
        <v>#VALUE!</v>
      </c>
      <c r="I136" s="71" t="str">
        <f>IF(ISNA(IF($C136&gt;0,(VLOOKUP($C136,[1]Engagés!$C$10:$K$509,6,FALSE))," ")),"",(IF($C136&gt;0,(VLOOKUP($C136,[1]Engagés!$C$10:$K$509,6,FALSE))," ")))</f>
        <v xml:space="preserve"> </v>
      </c>
      <c r="J136" s="71" t="str">
        <f>IF(ISNA(IF($C136&gt;0,(VLOOKUP($C136,[1]Engagés!$C$10:$K$509,7,FALSE))," ")),"",(IF($C136&gt;0,(VLOOKUP($C136,[1]Engagés!$C$10:$K$509,7,FALSE))," ")))</f>
        <v xml:space="preserve"> </v>
      </c>
      <c r="K136" s="71" t="str">
        <f>IF(ISNA(IF($C136&gt;0,(VLOOKUP($C136,[1]Engagés!$C$10:$K$509,8,FALSE))," ")),"",(IF($C136&gt;0,(VLOOKUP($C136,[1]Engagés!$C$10:$K$509,8,FALSE))," ")))</f>
        <v xml:space="preserve"> </v>
      </c>
      <c r="L136" s="72" t="str">
        <f>IF(ISNA(IF($C136&gt;0,(VLOOKUP($C136,[1]Engagés!$C$10:$K$509,5,FALSE))," ")),"",(IF($C136&gt;0,(VLOOKUP($C136,[1]Engagés!$C$10:$K$509,5,FALSE))," ")))</f>
        <v xml:space="preserve"> </v>
      </c>
      <c r="M136" s="72" t="str">
        <f>IF(ISNA(IF($C136&gt;0,(VLOOKUP($C136,[1]Engagés!$C$10:$K$509,4,FALSE))," ")),"",(IF($C136&gt;0,(VLOOKUP($C136,[1]Engagés!$C$10:$K$509,4,FALSE))," ")))</f>
        <v xml:space="preserve"> </v>
      </c>
      <c r="N136" s="71" t="str">
        <f>IF(ISNA(IF($C136&gt;0,(VLOOKUP($C136,[1]Engagés!$C$10:$K$509,9,FALSE))," ")),"",(IF($C136&gt;0,(VLOOKUP($C136,[1]Engagés!$C$10:$K$509,9,FALSE))," ")))</f>
        <v xml:space="preserve"> </v>
      </c>
      <c r="O136" s="72" t="str">
        <f>IF(ISNA(IF($C136&gt;0,(VLOOKUP($C136,[1]Engagés!$C$10:$N$509,10,FALSE))," ")),"",(IF($C136&gt;0,(VLOOKUP($C136,[1]Engagés!$C$10:$N$509,10,FALSE))," ")))</f>
        <v xml:space="preserve"> </v>
      </c>
      <c r="P136" s="72" t="str">
        <f>IF(ISNA(IF($C136&gt;0,(VLOOKUP($C136,[1]Engagés!$C$10:$N$509,12,FALSE))," ")),"",(IF($C136&gt;0,(VLOOKUP($C136,[1]Engagés!$C$10:$N$509,12,FALSE))," ")))</f>
        <v xml:space="preserve"> </v>
      </c>
      <c r="Q136" s="72" t="str">
        <f>IF(ISNA(IF($C136&gt;0,(VLOOKUP($C136,[1]Engagés!$C$10:$N$509,11,FALSE))," ")),"",(IF($C136&gt;0,(VLOOKUP($C136,[1]Engagés!$C$10:$N$509,11,FALSE))," ")))</f>
        <v xml:space="preserve"> </v>
      </c>
      <c r="R136" s="74" t="str">
        <f t="shared" si="53"/>
        <v/>
      </c>
      <c r="S136" s="75" t="str">
        <f>IF(COUNTIF($K$8:$K136,$K136)&lt;2,$K136," ")</f>
        <v xml:space="preserve"> </v>
      </c>
      <c r="T136" s="75">
        <f t="shared" ref="T136:T199" si="65">IF(S136=K136,A136,"")</f>
        <v>129</v>
      </c>
      <c r="U136" s="76" t="str">
        <f t="shared" ref="U136:U199" si="66">IF(S136=K136,R136,"")</f>
        <v/>
      </c>
      <c r="V136" s="75" t="str">
        <f>IF(COUNTIF($K$8:$K136,$K136)&lt;3,$K136," ")</f>
        <v xml:space="preserve"> </v>
      </c>
      <c r="W136" s="75">
        <f t="shared" si="55"/>
        <v>129</v>
      </c>
      <c r="X136" s="75" t="str">
        <f t="shared" ref="X136:X199" si="67">IF(V136=$K136,$R136,"")</f>
        <v/>
      </c>
      <c r="Y136" s="18" t="str">
        <f t="shared" si="56"/>
        <v/>
      </c>
      <c r="Z136" s="18">
        <f t="shared" si="57"/>
        <v>1000</v>
      </c>
      <c r="AA136" s="18">
        <f t="shared" ref="AA136:AA199" si="68">IF(Y136=$K136,$R136,1000)</f>
        <v>1000</v>
      </c>
      <c r="AB136" s="75" t="str">
        <f>IF(COUNTIF($K$8:$K136,S136)&lt;4,$K136," ")</f>
        <v xml:space="preserve"> </v>
      </c>
      <c r="AC136" s="75">
        <f t="shared" si="58"/>
        <v>129</v>
      </c>
      <c r="AD136" s="75" t="str">
        <f t="shared" ref="AD136:AD199" si="69">IF(AB136=$K136,$R136,"")</f>
        <v/>
      </c>
      <c r="AE136" s="18" t="str">
        <f t="shared" si="59"/>
        <v/>
      </c>
      <c r="AF136" s="18" t="str">
        <f t="shared" si="60"/>
        <v/>
      </c>
      <c r="AG136" s="75" t="str">
        <f t="shared" si="61"/>
        <v/>
      </c>
      <c r="AH136" s="75" t="str">
        <f t="shared" ref="AH136:AH199" si="70">IF(AF136=$K136,$R136,"")</f>
        <v/>
      </c>
      <c r="AI136" s="77" t="str">
        <f t="shared" ref="AI136:AI199" si="71">IF(COUNTIF($C$8:$C$207,C136)&gt;1,"X"," ")</f>
        <v xml:space="preserve"> </v>
      </c>
      <c r="AJ136" s="78">
        <f t="shared" ref="AJ136:AJ199" si="72">IF(COUNTIF($B$8:$B$207,B136)&gt;1,"T",B136)</f>
        <v>129</v>
      </c>
      <c r="AK136" s="79">
        <v>10</v>
      </c>
      <c r="AL136" s="80" t="e">
        <f>#REF!</f>
        <v>#REF!</v>
      </c>
      <c r="AM136" s="81" t="e">
        <f t="shared" ref="AM136:AM199" si="73">IF($AL136="",1000,(IF(ISNA(VLOOKUP($AL136,$S$8:$V$207,2,FALSE)),1000,VLOOKUP($AL136,$S$8:$V$207,2,FALSE))))</f>
        <v>#REF!</v>
      </c>
      <c r="AN136" s="82" t="e">
        <f t="shared" ref="AN136:AN199" si="74">IF($AL136="",1000,(IF(ISNA(VLOOKUP($AL136,$S$8:$V$207,3,FALSE)),1000,VLOOKUP($AL136,$S$8:$V$207,3,FALSE))))</f>
        <v>#REF!</v>
      </c>
      <c r="AO136" s="81" t="e">
        <f t="shared" ref="AO136:AO199" si="75">IF($AL136="",1000,(IF(ISNA(VLOOKUP($AL136,$Y$8:$AA$207,2,FALSE)),1000,VLOOKUP($AL136,$Y$8:$AA$207,2,FALSE))))</f>
        <v>#REF!</v>
      </c>
      <c r="AP136" s="82" t="e">
        <f t="shared" ref="AP136:AP199" si="76">IF($AL136="",1000,(IF(ISNA(VLOOKUP($AL136,$Y$8:$AA$207,3,FALSE)),1000,VLOOKUP($AL136,$Y$8:$AA$207,3,FALSE))))</f>
        <v>#REF!</v>
      </c>
      <c r="AQ136" s="81" t="e">
        <f t="shared" ref="AQ136:AQ199" si="77">IF($AL136="",1000,(IF(ISNA(VLOOKUP($AL136,$AF$8:$AH$207,2,FALSE)),1000,VLOOKUP($AL136,$AF$8:$AH$207,2,FALSE))))</f>
        <v>#REF!</v>
      </c>
      <c r="AR136" s="82" t="e">
        <f t="shared" ref="AR136:AR199" si="78">IF($AL136="",1000,(IF(ISNA(VLOOKUP($AL136,$AF$8:$AH$207,3,FALSE)),1000,VLOOKUP($AL136,$AF$8:$AH$207,3,FALSE))))</f>
        <v>#REF!</v>
      </c>
      <c r="AS136" s="83" t="e">
        <f t="shared" si="62"/>
        <v>#REF!</v>
      </c>
      <c r="AT136" s="84" t="e">
        <f t="shared" si="63"/>
        <v>#REF!</v>
      </c>
      <c r="AW136" s="85" t="str">
        <f t="shared" ref="AW136:AW199" si="79">IF(C136="","",IF(G136=0,"Non partant",IF(LEN(I136)=0,"Dossard Inconnu",IF(H136&gt;=$L$3,"Hors délai",""))))</f>
        <v/>
      </c>
    </row>
    <row r="137" spans="1:49" ht="19.149999999999999" customHeight="1" x14ac:dyDescent="0.2">
      <c r="A137" s="65">
        <f t="shared" si="64"/>
        <v>130</v>
      </c>
      <c r="B137" s="87">
        <v>130</v>
      </c>
      <c r="C137" s="87"/>
      <c r="D137" s="88"/>
      <c r="E137" s="88"/>
      <c r="F137" s="88"/>
      <c r="G137" s="69" t="str">
        <f>IF(ISNA(IF($C137&gt;0,(VLOOKUP($C137,[1]Engagés!$C$10:$K$509,3,FALSE))," ")),"",(IF($C137&gt;0,(VLOOKUP($C137,[1]Engagés!$C$10:$K$509,3,FALSE))," ")))</f>
        <v xml:space="preserve"> </v>
      </c>
      <c r="H137" s="70" t="e">
        <f t="shared" si="54"/>
        <v>#VALUE!</v>
      </c>
      <c r="I137" s="71" t="str">
        <f>IF(ISNA(IF($C137&gt;0,(VLOOKUP($C137,[1]Engagés!$C$10:$K$509,6,FALSE))," ")),"",(IF($C137&gt;0,(VLOOKUP($C137,[1]Engagés!$C$10:$K$509,6,FALSE))," ")))</f>
        <v xml:space="preserve"> </v>
      </c>
      <c r="J137" s="71" t="str">
        <f>IF(ISNA(IF($C137&gt;0,(VLOOKUP($C137,[1]Engagés!$C$10:$K$509,7,FALSE))," ")),"",(IF($C137&gt;0,(VLOOKUP($C137,[1]Engagés!$C$10:$K$509,7,FALSE))," ")))</f>
        <v xml:space="preserve"> </v>
      </c>
      <c r="K137" s="71" t="str">
        <f>IF(ISNA(IF($C137&gt;0,(VLOOKUP($C137,[1]Engagés!$C$10:$K$509,8,FALSE))," ")),"",(IF($C137&gt;0,(VLOOKUP($C137,[1]Engagés!$C$10:$K$509,8,FALSE))," ")))</f>
        <v xml:space="preserve"> </v>
      </c>
      <c r="L137" s="72" t="str">
        <f>IF(ISNA(IF($C137&gt;0,(VLOOKUP($C137,[1]Engagés!$C$10:$K$509,5,FALSE))," ")),"",(IF($C137&gt;0,(VLOOKUP($C137,[1]Engagés!$C$10:$K$509,5,FALSE))," ")))</f>
        <v xml:space="preserve"> </v>
      </c>
      <c r="M137" s="72" t="str">
        <f>IF(ISNA(IF($C137&gt;0,(VLOOKUP($C137,[1]Engagés!$C$10:$K$509,4,FALSE))," ")),"",(IF($C137&gt;0,(VLOOKUP($C137,[1]Engagés!$C$10:$K$509,4,FALSE))," ")))</f>
        <v xml:space="preserve"> </v>
      </c>
      <c r="N137" s="71" t="str">
        <f>IF(ISNA(IF($C137&gt;0,(VLOOKUP($C137,[1]Engagés!$C$10:$K$509,9,FALSE))," ")),"",(IF($C137&gt;0,(VLOOKUP($C137,[1]Engagés!$C$10:$K$509,9,FALSE))," ")))</f>
        <v xml:space="preserve"> </v>
      </c>
      <c r="O137" s="72" t="str">
        <f>IF(ISNA(IF($C137&gt;0,(VLOOKUP($C137,[1]Engagés!$C$10:$N$509,10,FALSE))," ")),"",(IF($C137&gt;0,(VLOOKUP($C137,[1]Engagés!$C$10:$N$509,10,FALSE))," ")))</f>
        <v xml:space="preserve"> </v>
      </c>
      <c r="P137" s="72" t="str">
        <f>IF(ISNA(IF($C137&gt;0,(VLOOKUP($C137,[1]Engagés!$C$10:$N$509,12,FALSE))," ")),"",(IF($C137&gt;0,(VLOOKUP($C137,[1]Engagés!$C$10:$N$509,12,FALSE))," ")))</f>
        <v xml:space="preserve"> </v>
      </c>
      <c r="Q137" s="72" t="str">
        <f>IF(ISNA(IF($C137&gt;0,(VLOOKUP($C137,[1]Engagés!$C$10:$N$509,11,FALSE))," ")),"",(IF($C137&gt;0,(VLOOKUP($C137,[1]Engagés!$C$10:$N$509,11,FALSE))," ")))</f>
        <v xml:space="preserve"> </v>
      </c>
      <c r="R137" s="74" t="str">
        <f t="shared" ref="R137:R200" si="80">IF(C137&gt;0,IF((H137-$H$8)&lt;0,"Erreur",IF(H137&lt;H136,H137-H$8,IF(H137=H136,"''",H137-H$8))),"")</f>
        <v/>
      </c>
      <c r="S137" s="75" t="str">
        <f>IF(COUNTIF($K$8:$K137,$K137)&lt;2,$K137," ")</f>
        <v xml:space="preserve"> </v>
      </c>
      <c r="T137" s="75">
        <f t="shared" si="65"/>
        <v>130</v>
      </c>
      <c r="U137" s="76" t="str">
        <f t="shared" si="66"/>
        <v/>
      </c>
      <c r="V137" s="75" t="str">
        <f>IF(COUNTIF($K$8:$K137,$K137)&lt;3,$K137," ")</f>
        <v xml:space="preserve"> </v>
      </c>
      <c r="W137" s="75">
        <f t="shared" si="55"/>
        <v>130</v>
      </c>
      <c r="X137" s="75" t="str">
        <f t="shared" si="67"/>
        <v/>
      </c>
      <c r="Y137" s="18" t="str">
        <f t="shared" si="56"/>
        <v/>
      </c>
      <c r="Z137" s="18">
        <f t="shared" si="57"/>
        <v>1000</v>
      </c>
      <c r="AA137" s="18">
        <f t="shared" si="68"/>
        <v>1000</v>
      </c>
      <c r="AB137" s="75" t="str">
        <f>IF(COUNTIF($K$8:$K137,S137)&lt;4,$K137," ")</f>
        <v xml:space="preserve"> </v>
      </c>
      <c r="AC137" s="75">
        <f t="shared" si="58"/>
        <v>130</v>
      </c>
      <c r="AD137" s="75" t="str">
        <f t="shared" si="69"/>
        <v/>
      </c>
      <c r="AE137" s="18" t="str">
        <f t="shared" si="59"/>
        <v/>
      </c>
      <c r="AF137" s="18" t="str">
        <f t="shared" si="60"/>
        <v/>
      </c>
      <c r="AG137" s="75" t="str">
        <f t="shared" si="61"/>
        <v/>
      </c>
      <c r="AH137" s="75" t="str">
        <f t="shared" si="70"/>
        <v/>
      </c>
      <c r="AI137" s="77" t="str">
        <f t="shared" si="71"/>
        <v xml:space="preserve"> </v>
      </c>
      <c r="AJ137" s="78">
        <f t="shared" si="72"/>
        <v>130</v>
      </c>
      <c r="AK137" s="79">
        <v>10</v>
      </c>
      <c r="AL137" s="80" t="e">
        <f>#REF!</f>
        <v>#REF!</v>
      </c>
      <c r="AM137" s="81" t="e">
        <f t="shared" si="73"/>
        <v>#REF!</v>
      </c>
      <c r="AN137" s="82" t="e">
        <f t="shared" si="74"/>
        <v>#REF!</v>
      </c>
      <c r="AO137" s="81" t="e">
        <f t="shared" si="75"/>
        <v>#REF!</v>
      </c>
      <c r="AP137" s="82" t="e">
        <f t="shared" si="76"/>
        <v>#REF!</v>
      </c>
      <c r="AQ137" s="81" t="e">
        <f t="shared" si="77"/>
        <v>#REF!</v>
      </c>
      <c r="AR137" s="82" t="e">
        <f t="shared" si="78"/>
        <v>#REF!</v>
      </c>
      <c r="AS137" s="83" t="e">
        <f t="shared" si="62"/>
        <v>#REF!</v>
      </c>
      <c r="AT137" s="84" t="e">
        <f t="shared" si="63"/>
        <v>#REF!</v>
      </c>
      <c r="AW137" s="85" t="str">
        <f t="shared" si="79"/>
        <v/>
      </c>
    </row>
    <row r="138" spans="1:49" ht="19.149999999999999" customHeight="1" x14ac:dyDescent="0.2">
      <c r="A138" s="65">
        <f t="shared" si="64"/>
        <v>131</v>
      </c>
      <c r="B138" s="87">
        <v>131</v>
      </c>
      <c r="C138" s="87"/>
      <c r="D138" s="88"/>
      <c r="E138" s="88"/>
      <c r="F138" s="88"/>
      <c r="G138" s="69" t="str">
        <f>IF(ISNA(IF($C138&gt;0,(VLOOKUP($C138,[1]Engagés!$C$10:$K$509,3,FALSE))," ")),"",(IF($C138&gt;0,(VLOOKUP($C138,[1]Engagés!$C$10:$K$509,3,FALSE))," ")))</f>
        <v xml:space="preserve"> </v>
      </c>
      <c r="H138" s="70" t="e">
        <f t="shared" si="54"/>
        <v>#VALUE!</v>
      </c>
      <c r="I138" s="71" t="str">
        <f>IF(ISNA(IF($C138&gt;0,(VLOOKUP($C138,[1]Engagés!$C$10:$K$509,6,FALSE))," ")),"",(IF($C138&gt;0,(VLOOKUP($C138,[1]Engagés!$C$10:$K$509,6,FALSE))," ")))</f>
        <v xml:space="preserve"> </v>
      </c>
      <c r="J138" s="71" t="str">
        <f>IF(ISNA(IF($C138&gt;0,(VLOOKUP($C138,[1]Engagés!$C$10:$K$509,7,FALSE))," ")),"",(IF($C138&gt;0,(VLOOKUP($C138,[1]Engagés!$C$10:$K$509,7,FALSE))," ")))</f>
        <v xml:space="preserve"> </v>
      </c>
      <c r="K138" s="71" t="str">
        <f>IF(ISNA(IF($C138&gt;0,(VLOOKUP($C138,[1]Engagés!$C$10:$K$509,8,FALSE))," ")),"",(IF($C138&gt;0,(VLOOKUP($C138,[1]Engagés!$C$10:$K$509,8,FALSE))," ")))</f>
        <v xml:space="preserve"> </v>
      </c>
      <c r="L138" s="72" t="str">
        <f>IF(ISNA(IF($C138&gt;0,(VLOOKUP($C138,[1]Engagés!$C$10:$K$509,5,FALSE))," ")),"",(IF($C138&gt;0,(VLOOKUP($C138,[1]Engagés!$C$10:$K$509,5,FALSE))," ")))</f>
        <v xml:space="preserve"> </v>
      </c>
      <c r="M138" s="72" t="str">
        <f>IF(ISNA(IF($C138&gt;0,(VLOOKUP($C138,[1]Engagés!$C$10:$K$509,4,FALSE))," ")),"",(IF($C138&gt;0,(VLOOKUP($C138,[1]Engagés!$C$10:$K$509,4,FALSE))," ")))</f>
        <v xml:space="preserve"> </v>
      </c>
      <c r="N138" s="71" t="str">
        <f>IF(ISNA(IF($C138&gt;0,(VLOOKUP($C138,[1]Engagés!$C$10:$K$509,9,FALSE))," ")),"",(IF($C138&gt;0,(VLOOKUP($C138,[1]Engagés!$C$10:$K$509,9,FALSE))," ")))</f>
        <v xml:space="preserve"> </v>
      </c>
      <c r="O138" s="72" t="str">
        <f>IF(ISNA(IF($C138&gt;0,(VLOOKUP($C138,[1]Engagés!$C$10:$N$509,10,FALSE))," ")),"",(IF($C138&gt;0,(VLOOKUP($C138,[1]Engagés!$C$10:$N$509,10,FALSE))," ")))</f>
        <v xml:space="preserve"> </v>
      </c>
      <c r="P138" s="72" t="str">
        <f>IF(ISNA(IF($C138&gt;0,(VLOOKUP($C138,[1]Engagés!$C$10:$N$509,12,FALSE))," ")),"",(IF($C138&gt;0,(VLOOKUP($C138,[1]Engagés!$C$10:$N$509,12,FALSE))," ")))</f>
        <v xml:space="preserve"> </v>
      </c>
      <c r="Q138" s="72" t="str">
        <f>IF(ISNA(IF($C138&gt;0,(VLOOKUP($C138,[1]Engagés!$C$10:$N$509,11,FALSE))," ")),"",(IF($C138&gt;0,(VLOOKUP($C138,[1]Engagés!$C$10:$N$509,11,FALSE))," ")))</f>
        <v xml:space="preserve"> </v>
      </c>
      <c r="R138" s="74" t="str">
        <f t="shared" si="80"/>
        <v/>
      </c>
      <c r="S138" s="75" t="str">
        <f>IF(COUNTIF($K$8:$K138,$K138)&lt;2,$K138," ")</f>
        <v xml:space="preserve"> </v>
      </c>
      <c r="T138" s="75">
        <f t="shared" si="65"/>
        <v>131</v>
      </c>
      <c r="U138" s="76" t="str">
        <f t="shared" si="66"/>
        <v/>
      </c>
      <c r="V138" s="75" t="str">
        <f>IF(COUNTIF($K$8:$K138,$K138)&lt;3,$K138," ")</f>
        <v xml:space="preserve"> </v>
      </c>
      <c r="W138" s="75">
        <f t="shared" si="55"/>
        <v>131</v>
      </c>
      <c r="X138" s="75" t="str">
        <f t="shared" si="67"/>
        <v/>
      </c>
      <c r="Y138" s="18" t="str">
        <f t="shared" si="56"/>
        <v/>
      </c>
      <c r="Z138" s="18">
        <f t="shared" si="57"/>
        <v>1000</v>
      </c>
      <c r="AA138" s="18">
        <f t="shared" si="68"/>
        <v>1000</v>
      </c>
      <c r="AB138" s="75" t="str">
        <f>IF(COUNTIF($K$8:$K138,S138)&lt;4,$K138," ")</f>
        <v xml:space="preserve"> </v>
      </c>
      <c r="AC138" s="75">
        <f t="shared" si="58"/>
        <v>131</v>
      </c>
      <c r="AD138" s="75" t="str">
        <f t="shared" si="69"/>
        <v/>
      </c>
      <c r="AE138" s="18" t="str">
        <f t="shared" si="59"/>
        <v/>
      </c>
      <c r="AF138" s="18" t="str">
        <f t="shared" si="60"/>
        <v/>
      </c>
      <c r="AG138" s="75" t="str">
        <f t="shared" si="61"/>
        <v/>
      </c>
      <c r="AH138" s="75" t="str">
        <f t="shared" si="70"/>
        <v/>
      </c>
      <c r="AI138" s="77" t="str">
        <f t="shared" si="71"/>
        <v xml:space="preserve"> </v>
      </c>
      <c r="AJ138" s="78">
        <f t="shared" si="72"/>
        <v>131</v>
      </c>
      <c r="AK138" s="79">
        <v>10</v>
      </c>
      <c r="AL138" s="80" t="e">
        <f>#REF!</f>
        <v>#REF!</v>
      </c>
      <c r="AM138" s="81" t="e">
        <f t="shared" si="73"/>
        <v>#REF!</v>
      </c>
      <c r="AN138" s="82" t="e">
        <f t="shared" si="74"/>
        <v>#REF!</v>
      </c>
      <c r="AO138" s="81" t="e">
        <f t="shared" si="75"/>
        <v>#REF!</v>
      </c>
      <c r="AP138" s="82" t="e">
        <f t="shared" si="76"/>
        <v>#REF!</v>
      </c>
      <c r="AQ138" s="81" t="e">
        <f t="shared" si="77"/>
        <v>#REF!</v>
      </c>
      <c r="AR138" s="82" t="e">
        <f t="shared" si="78"/>
        <v>#REF!</v>
      </c>
      <c r="AS138" s="83" t="e">
        <f t="shared" si="62"/>
        <v>#REF!</v>
      </c>
      <c r="AT138" s="84" t="e">
        <f t="shared" si="63"/>
        <v>#REF!</v>
      </c>
      <c r="AW138" s="85" t="str">
        <f t="shared" si="79"/>
        <v/>
      </c>
    </row>
    <row r="139" spans="1:49" ht="19.149999999999999" customHeight="1" x14ac:dyDescent="0.2">
      <c r="A139" s="65">
        <f t="shared" si="64"/>
        <v>132</v>
      </c>
      <c r="B139" s="87">
        <v>132</v>
      </c>
      <c r="C139" s="87"/>
      <c r="D139" s="88"/>
      <c r="E139" s="88"/>
      <c r="F139" s="88"/>
      <c r="G139" s="69" t="str">
        <f>IF(ISNA(IF($C139&gt;0,(VLOOKUP($C139,[1]Engagés!$C$10:$K$509,3,FALSE))," ")),"",(IF($C139&gt;0,(VLOOKUP($C139,[1]Engagés!$C$10:$K$509,3,FALSE))," ")))</f>
        <v xml:space="preserve"> </v>
      </c>
      <c r="H139" s="70" t="e">
        <f t="shared" si="54"/>
        <v>#VALUE!</v>
      </c>
      <c r="I139" s="71" t="str">
        <f>IF(ISNA(IF($C139&gt;0,(VLOOKUP($C139,[1]Engagés!$C$10:$K$509,6,FALSE))," ")),"",(IF($C139&gt;0,(VLOOKUP($C139,[1]Engagés!$C$10:$K$509,6,FALSE))," ")))</f>
        <v xml:space="preserve"> </v>
      </c>
      <c r="J139" s="71" t="str">
        <f>IF(ISNA(IF($C139&gt;0,(VLOOKUP($C139,[1]Engagés!$C$10:$K$509,7,FALSE))," ")),"",(IF($C139&gt;0,(VLOOKUP($C139,[1]Engagés!$C$10:$K$509,7,FALSE))," ")))</f>
        <v xml:space="preserve"> </v>
      </c>
      <c r="K139" s="71" t="str">
        <f>IF(ISNA(IF($C139&gt;0,(VLOOKUP($C139,[1]Engagés!$C$10:$K$509,8,FALSE))," ")),"",(IF($C139&gt;0,(VLOOKUP($C139,[1]Engagés!$C$10:$K$509,8,FALSE))," ")))</f>
        <v xml:space="preserve"> </v>
      </c>
      <c r="L139" s="72" t="str">
        <f>IF(ISNA(IF($C139&gt;0,(VLOOKUP($C139,[1]Engagés!$C$10:$K$509,5,FALSE))," ")),"",(IF($C139&gt;0,(VLOOKUP($C139,[1]Engagés!$C$10:$K$509,5,FALSE))," ")))</f>
        <v xml:space="preserve"> </v>
      </c>
      <c r="M139" s="72" t="str">
        <f>IF(ISNA(IF($C139&gt;0,(VLOOKUP($C139,[1]Engagés!$C$10:$K$509,4,FALSE))," ")),"",(IF($C139&gt;0,(VLOOKUP($C139,[1]Engagés!$C$10:$K$509,4,FALSE))," ")))</f>
        <v xml:space="preserve"> </v>
      </c>
      <c r="N139" s="71" t="str">
        <f>IF(ISNA(IF($C139&gt;0,(VLOOKUP($C139,[1]Engagés!$C$10:$K$509,9,FALSE))," ")),"",(IF($C139&gt;0,(VLOOKUP($C139,[1]Engagés!$C$10:$K$509,9,FALSE))," ")))</f>
        <v xml:space="preserve"> </v>
      </c>
      <c r="O139" s="72" t="str">
        <f>IF(ISNA(IF($C139&gt;0,(VLOOKUP($C139,[1]Engagés!$C$10:$N$509,10,FALSE))," ")),"",(IF($C139&gt;0,(VLOOKUP($C139,[1]Engagés!$C$10:$N$509,10,FALSE))," ")))</f>
        <v xml:space="preserve"> </v>
      </c>
      <c r="P139" s="72" t="str">
        <f>IF(ISNA(IF($C139&gt;0,(VLOOKUP($C139,[1]Engagés!$C$10:$N$509,12,FALSE))," ")),"",(IF($C139&gt;0,(VLOOKUP($C139,[1]Engagés!$C$10:$N$509,12,FALSE))," ")))</f>
        <v xml:space="preserve"> </v>
      </c>
      <c r="Q139" s="72" t="str">
        <f>IF(ISNA(IF($C139&gt;0,(VLOOKUP($C139,[1]Engagés!$C$10:$N$509,11,FALSE))," ")),"",(IF($C139&gt;0,(VLOOKUP($C139,[1]Engagés!$C$10:$N$509,11,FALSE))," ")))</f>
        <v xml:space="preserve"> </v>
      </c>
      <c r="R139" s="74" t="str">
        <f t="shared" si="80"/>
        <v/>
      </c>
      <c r="S139" s="75" t="str">
        <f>IF(COUNTIF($K$8:$K139,$K139)&lt;2,$K139," ")</f>
        <v xml:space="preserve"> </v>
      </c>
      <c r="T139" s="75">
        <f t="shared" si="65"/>
        <v>132</v>
      </c>
      <c r="U139" s="76" t="str">
        <f t="shared" si="66"/>
        <v/>
      </c>
      <c r="V139" s="75" t="str">
        <f>IF(COUNTIF($K$8:$K139,$K139)&lt;3,$K139," ")</f>
        <v xml:space="preserve"> </v>
      </c>
      <c r="W139" s="75">
        <f t="shared" si="55"/>
        <v>132</v>
      </c>
      <c r="X139" s="75" t="str">
        <f t="shared" si="67"/>
        <v/>
      </c>
      <c r="Y139" s="18" t="str">
        <f t="shared" si="56"/>
        <v/>
      </c>
      <c r="Z139" s="18">
        <f t="shared" si="57"/>
        <v>1000</v>
      </c>
      <c r="AA139" s="18">
        <f t="shared" si="68"/>
        <v>1000</v>
      </c>
      <c r="AB139" s="75" t="str">
        <f>IF(COUNTIF($K$8:$K139,S139)&lt;4,$K139," ")</f>
        <v xml:space="preserve"> </v>
      </c>
      <c r="AC139" s="75">
        <f t="shared" si="58"/>
        <v>132</v>
      </c>
      <c r="AD139" s="75" t="str">
        <f t="shared" si="69"/>
        <v/>
      </c>
      <c r="AE139" s="18" t="str">
        <f t="shared" si="59"/>
        <v/>
      </c>
      <c r="AF139" s="18" t="str">
        <f t="shared" si="60"/>
        <v/>
      </c>
      <c r="AG139" s="75" t="str">
        <f t="shared" si="61"/>
        <v/>
      </c>
      <c r="AH139" s="75" t="str">
        <f t="shared" si="70"/>
        <v/>
      </c>
      <c r="AI139" s="77" t="str">
        <f t="shared" si="71"/>
        <v xml:space="preserve"> </v>
      </c>
      <c r="AJ139" s="78">
        <f t="shared" si="72"/>
        <v>132</v>
      </c>
      <c r="AK139" s="79">
        <v>10</v>
      </c>
      <c r="AL139" s="80" t="e">
        <f>#REF!</f>
        <v>#REF!</v>
      </c>
      <c r="AM139" s="81" t="e">
        <f t="shared" si="73"/>
        <v>#REF!</v>
      </c>
      <c r="AN139" s="82" t="e">
        <f t="shared" si="74"/>
        <v>#REF!</v>
      </c>
      <c r="AO139" s="81" t="e">
        <f t="shared" si="75"/>
        <v>#REF!</v>
      </c>
      <c r="AP139" s="82" t="e">
        <f t="shared" si="76"/>
        <v>#REF!</v>
      </c>
      <c r="AQ139" s="81" t="e">
        <f t="shared" si="77"/>
        <v>#REF!</v>
      </c>
      <c r="AR139" s="82" t="e">
        <f t="shared" si="78"/>
        <v>#REF!</v>
      </c>
      <c r="AS139" s="83" t="e">
        <f t="shared" si="62"/>
        <v>#REF!</v>
      </c>
      <c r="AT139" s="84" t="e">
        <f t="shared" si="63"/>
        <v>#REF!</v>
      </c>
      <c r="AW139" s="85" t="str">
        <f t="shared" si="79"/>
        <v/>
      </c>
    </row>
    <row r="140" spans="1:49" ht="19.149999999999999" customHeight="1" x14ac:dyDescent="0.2">
      <c r="A140" s="65">
        <f t="shared" si="64"/>
        <v>133</v>
      </c>
      <c r="B140" s="87">
        <v>133</v>
      </c>
      <c r="C140" s="87"/>
      <c r="D140" s="88"/>
      <c r="E140" s="88"/>
      <c r="F140" s="88"/>
      <c r="G140" s="69" t="str">
        <f>IF(ISNA(IF($C140&gt;0,(VLOOKUP($C140,[1]Engagés!$C$10:$K$509,3,FALSE))," ")),"",(IF($C140&gt;0,(VLOOKUP($C140,[1]Engagés!$C$10:$K$509,3,FALSE))," ")))</f>
        <v xml:space="preserve"> </v>
      </c>
      <c r="H140" s="70" t="e">
        <f t="shared" si="54"/>
        <v>#VALUE!</v>
      </c>
      <c r="I140" s="71" t="str">
        <f>IF(ISNA(IF($C140&gt;0,(VLOOKUP($C140,[1]Engagés!$C$10:$K$509,6,FALSE))," ")),"",(IF($C140&gt;0,(VLOOKUP($C140,[1]Engagés!$C$10:$K$509,6,FALSE))," ")))</f>
        <v xml:space="preserve"> </v>
      </c>
      <c r="J140" s="71" t="str">
        <f>IF(ISNA(IF($C140&gt;0,(VLOOKUP($C140,[1]Engagés!$C$10:$K$509,7,FALSE))," ")),"",(IF($C140&gt;0,(VLOOKUP($C140,[1]Engagés!$C$10:$K$509,7,FALSE))," ")))</f>
        <v xml:space="preserve"> </v>
      </c>
      <c r="K140" s="71" t="str">
        <f>IF(ISNA(IF($C140&gt;0,(VLOOKUP($C140,[1]Engagés!$C$10:$K$509,8,FALSE))," ")),"",(IF($C140&gt;0,(VLOOKUP($C140,[1]Engagés!$C$10:$K$509,8,FALSE))," ")))</f>
        <v xml:space="preserve"> </v>
      </c>
      <c r="L140" s="72" t="str">
        <f>IF(ISNA(IF($C140&gt;0,(VLOOKUP($C140,[1]Engagés!$C$10:$K$509,5,FALSE))," ")),"",(IF($C140&gt;0,(VLOOKUP($C140,[1]Engagés!$C$10:$K$509,5,FALSE))," ")))</f>
        <v xml:space="preserve"> </v>
      </c>
      <c r="M140" s="72" t="str">
        <f>IF(ISNA(IF($C140&gt;0,(VLOOKUP($C140,[1]Engagés!$C$10:$K$509,4,FALSE))," ")),"",(IF($C140&gt;0,(VLOOKUP($C140,[1]Engagés!$C$10:$K$509,4,FALSE))," ")))</f>
        <v xml:space="preserve"> </v>
      </c>
      <c r="N140" s="71" t="str">
        <f>IF(ISNA(IF($C140&gt;0,(VLOOKUP($C140,[1]Engagés!$C$10:$K$509,9,FALSE))," ")),"",(IF($C140&gt;0,(VLOOKUP($C140,[1]Engagés!$C$10:$K$509,9,FALSE))," ")))</f>
        <v xml:space="preserve"> </v>
      </c>
      <c r="O140" s="72" t="str">
        <f>IF(ISNA(IF($C140&gt;0,(VLOOKUP($C140,[1]Engagés!$C$10:$N$509,10,FALSE))," ")),"",(IF($C140&gt;0,(VLOOKUP($C140,[1]Engagés!$C$10:$N$509,10,FALSE))," ")))</f>
        <v xml:space="preserve"> </v>
      </c>
      <c r="P140" s="72" t="str">
        <f>IF(ISNA(IF($C140&gt;0,(VLOOKUP($C140,[1]Engagés!$C$10:$N$509,12,FALSE))," ")),"",(IF($C140&gt;0,(VLOOKUP($C140,[1]Engagés!$C$10:$N$509,12,FALSE))," ")))</f>
        <v xml:space="preserve"> </v>
      </c>
      <c r="Q140" s="72" t="str">
        <f>IF(ISNA(IF($C140&gt;0,(VLOOKUP($C140,[1]Engagés!$C$10:$N$509,11,FALSE))," ")),"",(IF($C140&gt;0,(VLOOKUP($C140,[1]Engagés!$C$10:$N$509,11,FALSE))," ")))</f>
        <v xml:space="preserve"> </v>
      </c>
      <c r="R140" s="74" t="str">
        <f t="shared" si="80"/>
        <v/>
      </c>
      <c r="S140" s="75" t="str">
        <f>IF(COUNTIF($K$8:$K140,$K140)&lt;2,$K140," ")</f>
        <v xml:space="preserve"> </v>
      </c>
      <c r="T140" s="75">
        <f t="shared" si="65"/>
        <v>133</v>
      </c>
      <c r="U140" s="76" t="str">
        <f t="shared" si="66"/>
        <v/>
      </c>
      <c r="V140" s="75" t="str">
        <f>IF(COUNTIF($K$8:$K140,$K140)&lt;3,$K140," ")</f>
        <v xml:space="preserve"> </v>
      </c>
      <c r="W140" s="75">
        <f t="shared" si="55"/>
        <v>133</v>
      </c>
      <c r="X140" s="75" t="str">
        <f t="shared" si="67"/>
        <v/>
      </c>
      <c r="Y140" s="18" t="str">
        <f t="shared" si="56"/>
        <v/>
      </c>
      <c r="Z140" s="18">
        <f t="shared" si="57"/>
        <v>1000</v>
      </c>
      <c r="AA140" s="18">
        <f t="shared" si="68"/>
        <v>1000</v>
      </c>
      <c r="AB140" s="75" t="str">
        <f>IF(COUNTIF($K$8:$K140,S140)&lt;4,$K140," ")</f>
        <v xml:space="preserve"> </v>
      </c>
      <c r="AC140" s="75">
        <f t="shared" si="58"/>
        <v>133</v>
      </c>
      <c r="AD140" s="75" t="str">
        <f t="shared" si="69"/>
        <v/>
      </c>
      <c r="AE140" s="18" t="str">
        <f t="shared" si="59"/>
        <v/>
      </c>
      <c r="AF140" s="18" t="str">
        <f t="shared" si="60"/>
        <v/>
      </c>
      <c r="AG140" s="75" t="str">
        <f t="shared" si="61"/>
        <v/>
      </c>
      <c r="AH140" s="75" t="str">
        <f t="shared" si="70"/>
        <v/>
      </c>
      <c r="AI140" s="77" t="str">
        <f t="shared" si="71"/>
        <v xml:space="preserve"> </v>
      </c>
      <c r="AJ140" s="78">
        <f t="shared" si="72"/>
        <v>133</v>
      </c>
      <c r="AK140" s="79">
        <v>10</v>
      </c>
      <c r="AL140" s="80" t="e">
        <f>#REF!</f>
        <v>#REF!</v>
      </c>
      <c r="AM140" s="81" t="e">
        <f t="shared" si="73"/>
        <v>#REF!</v>
      </c>
      <c r="AN140" s="82" t="e">
        <f t="shared" si="74"/>
        <v>#REF!</v>
      </c>
      <c r="AO140" s="81" t="e">
        <f t="shared" si="75"/>
        <v>#REF!</v>
      </c>
      <c r="AP140" s="82" t="e">
        <f t="shared" si="76"/>
        <v>#REF!</v>
      </c>
      <c r="AQ140" s="81" t="e">
        <f t="shared" si="77"/>
        <v>#REF!</v>
      </c>
      <c r="AR140" s="82" t="e">
        <f t="shared" si="78"/>
        <v>#REF!</v>
      </c>
      <c r="AS140" s="83" t="e">
        <f t="shared" si="62"/>
        <v>#REF!</v>
      </c>
      <c r="AT140" s="84" t="e">
        <f t="shared" si="63"/>
        <v>#REF!</v>
      </c>
      <c r="AW140" s="85" t="str">
        <f t="shared" si="79"/>
        <v/>
      </c>
    </row>
    <row r="141" spans="1:49" ht="19.149999999999999" customHeight="1" x14ac:dyDescent="0.2">
      <c r="A141" s="65">
        <f t="shared" si="64"/>
        <v>134</v>
      </c>
      <c r="B141" s="87">
        <v>134</v>
      </c>
      <c r="C141" s="87"/>
      <c r="D141" s="88"/>
      <c r="E141" s="88"/>
      <c r="F141" s="88"/>
      <c r="G141" s="69" t="str">
        <f>IF(ISNA(IF($C141&gt;0,(VLOOKUP($C141,[1]Engagés!$C$10:$K$509,3,FALSE))," ")),"",(IF($C141&gt;0,(VLOOKUP($C141,[1]Engagés!$C$10:$K$509,3,FALSE))," ")))</f>
        <v xml:space="preserve"> </v>
      </c>
      <c r="H141" s="70" t="e">
        <f t="shared" si="54"/>
        <v>#VALUE!</v>
      </c>
      <c r="I141" s="71" t="str">
        <f>IF(ISNA(IF($C141&gt;0,(VLOOKUP($C141,[1]Engagés!$C$10:$K$509,6,FALSE))," ")),"",(IF($C141&gt;0,(VLOOKUP($C141,[1]Engagés!$C$10:$K$509,6,FALSE))," ")))</f>
        <v xml:space="preserve"> </v>
      </c>
      <c r="J141" s="71" t="str">
        <f>IF(ISNA(IF($C141&gt;0,(VLOOKUP($C141,[1]Engagés!$C$10:$K$509,7,FALSE))," ")),"",(IF($C141&gt;0,(VLOOKUP($C141,[1]Engagés!$C$10:$K$509,7,FALSE))," ")))</f>
        <v xml:space="preserve"> </v>
      </c>
      <c r="K141" s="71" t="str">
        <f>IF(ISNA(IF($C141&gt;0,(VLOOKUP($C141,[1]Engagés!$C$10:$K$509,8,FALSE))," ")),"",(IF($C141&gt;0,(VLOOKUP($C141,[1]Engagés!$C$10:$K$509,8,FALSE))," ")))</f>
        <v xml:space="preserve"> </v>
      </c>
      <c r="L141" s="72" t="str">
        <f>IF(ISNA(IF($C141&gt;0,(VLOOKUP($C141,[1]Engagés!$C$10:$K$509,5,FALSE))," ")),"",(IF($C141&gt;0,(VLOOKUP($C141,[1]Engagés!$C$10:$K$509,5,FALSE))," ")))</f>
        <v xml:space="preserve"> </v>
      </c>
      <c r="M141" s="72" t="str">
        <f>IF(ISNA(IF($C141&gt;0,(VLOOKUP($C141,[1]Engagés!$C$10:$K$509,4,FALSE))," ")),"",(IF($C141&gt;0,(VLOOKUP($C141,[1]Engagés!$C$10:$K$509,4,FALSE))," ")))</f>
        <v xml:space="preserve"> </v>
      </c>
      <c r="N141" s="71" t="str">
        <f>IF(ISNA(IF($C141&gt;0,(VLOOKUP($C141,[1]Engagés!$C$10:$K$509,9,FALSE))," ")),"",(IF($C141&gt;0,(VLOOKUP($C141,[1]Engagés!$C$10:$K$509,9,FALSE))," ")))</f>
        <v xml:space="preserve"> </v>
      </c>
      <c r="O141" s="72" t="str">
        <f>IF(ISNA(IF($C141&gt;0,(VLOOKUP($C141,[1]Engagés!$C$10:$N$509,10,FALSE))," ")),"",(IF($C141&gt;0,(VLOOKUP($C141,[1]Engagés!$C$10:$N$509,10,FALSE))," ")))</f>
        <v xml:space="preserve"> </v>
      </c>
      <c r="P141" s="72" t="str">
        <f>IF(ISNA(IF($C141&gt;0,(VLOOKUP($C141,[1]Engagés!$C$10:$N$509,12,FALSE))," ")),"",(IF($C141&gt;0,(VLOOKUP($C141,[1]Engagés!$C$10:$N$509,12,FALSE))," ")))</f>
        <v xml:space="preserve"> </v>
      </c>
      <c r="Q141" s="72" t="str">
        <f>IF(ISNA(IF($C141&gt;0,(VLOOKUP($C141,[1]Engagés!$C$10:$N$509,11,FALSE))," ")),"",(IF($C141&gt;0,(VLOOKUP($C141,[1]Engagés!$C$10:$N$509,11,FALSE))," ")))</f>
        <v xml:space="preserve"> </v>
      </c>
      <c r="R141" s="74" t="str">
        <f t="shared" si="80"/>
        <v/>
      </c>
      <c r="S141" s="75" t="str">
        <f>IF(COUNTIF($K$8:$K141,$K141)&lt;2,$K141," ")</f>
        <v xml:space="preserve"> </v>
      </c>
      <c r="T141" s="75">
        <f t="shared" si="65"/>
        <v>134</v>
      </c>
      <c r="U141" s="76" t="str">
        <f t="shared" si="66"/>
        <v/>
      </c>
      <c r="V141" s="75" t="str">
        <f>IF(COUNTIF($K$8:$K141,$K141)&lt;3,$K141," ")</f>
        <v xml:space="preserve"> </v>
      </c>
      <c r="W141" s="75">
        <f t="shared" si="55"/>
        <v>134</v>
      </c>
      <c r="X141" s="75" t="str">
        <f t="shared" si="67"/>
        <v/>
      </c>
      <c r="Y141" s="18" t="str">
        <f t="shared" si="56"/>
        <v/>
      </c>
      <c r="Z141" s="18">
        <f t="shared" si="57"/>
        <v>1000</v>
      </c>
      <c r="AA141" s="18">
        <f t="shared" si="68"/>
        <v>1000</v>
      </c>
      <c r="AB141" s="75" t="str">
        <f>IF(COUNTIF($K$8:$K141,S141)&lt;4,$K141," ")</f>
        <v xml:space="preserve"> </v>
      </c>
      <c r="AC141" s="75">
        <f t="shared" si="58"/>
        <v>134</v>
      </c>
      <c r="AD141" s="75" t="str">
        <f t="shared" si="69"/>
        <v/>
      </c>
      <c r="AE141" s="18" t="str">
        <f t="shared" si="59"/>
        <v/>
      </c>
      <c r="AF141" s="18" t="str">
        <f t="shared" si="60"/>
        <v/>
      </c>
      <c r="AG141" s="75" t="str">
        <f t="shared" si="61"/>
        <v/>
      </c>
      <c r="AH141" s="75" t="str">
        <f t="shared" si="70"/>
        <v/>
      </c>
      <c r="AI141" s="77" t="str">
        <f t="shared" si="71"/>
        <v xml:space="preserve"> </v>
      </c>
      <c r="AJ141" s="78">
        <f t="shared" si="72"/>
        <v>134</v>
      </c>
      <c r="AK141" s="79">
        <v>10</v>
      </c>
      <c r="AL141" s="80" t="e">
        <f>#REF!</f>
        <v>#REF!</v>
      </c>
      <c r="AM141" s="81" t="e">
        <f t="shared" si="73"/>
        <v>#REF!</v>
      </c>
      <c r="AN141" s="82" t="e">
        <f t="shared" si="74"/>
        <v>#REF!</v>
      </c>
      <c r="AO141" s="81" t="e">
        <f t="shared" si="75"/>
        <v>#REF!</v>
      </c>
      <c r="AP141" s="82" t="e">
        <f t="shared" si="76"/>
        <v>#REF!</v>
      </c>
      <c r="AQ141" s="81" t="e">
        <f t="shared" si="77"/>
        <v>#REF!</v>
      </c>
      <c r="AR141" s="82" t="e">
        <f t="shared" si="78"/>
        <v>#REF!</v>
      </c>
      <c r="AS141" s="83" t="e">
        <f t="shared" si="62"/>
        <v>#REF!</v>
      </c>
      <c r="AT141" s="84" t="e">
        <f t="shared" si="63"/>
        <v>#REF!</v>
      </c>
      <c r="AW141" s="85" t="str">
        <f t="shared" si="79"/>
        <v/>
      </c>
    </row>
    <row r="142" spans="1:49" ht="19.149999999999999" customHeight="1" x14ac:dyDescent="0.2">
      <c r="A142" s="65">
        <f t="shared" si="64"/>
        <v>135</v>
      </c>
      <c r="B142" s="87">
        <v>135</v>
      </c>
      <c r="C142" s="87"/>
      <c r="D142" s="88"/>
      <c r="E142" s="88"/>
      <c r="F142" s="88"/>
      <c r="G142" s="69" t="str">
        <f>IF(ISNA(IF($C142&gt;0,(VLOOKUP($C142,[1]Engagés!$C$10:$K$509,3,FALSE))," ")),"",(IF($C142&gt;0,(VLOOKUP($C142,[1]Engagés!$C$10:$K$509,3,FALSE))," ")))</f>
        <v xml:space="preserve"> </v>
      </c>
      <c r="H142" s="70" t="e">
        <f t="shared" si="54"/>
        <v>#VALUE!</v>
      </c>
      <c r="I142" s="71" t="str">
        <f>IF(ISNA(IF($C142&gt;0,(VLOOKUP($C142,[1]Engagés!$C$10:$K$509,6,FALSE))," ")),"",(IF($C142&gt;0,(VLOOKUP($C142,[1]Engagés!$C$10:$K$509,6,FALSE))," ")))</f>
        <v xml:space="preserve"> </v>
      </c>
      <c r="J142" s="71" t="str">
        <f>IF(ISNA(IF($C142&gt;0,(VLOOKUP($C142,[1]Engagés!$C$10:$K$509,7,FALSE))," ")),"",(IF($C142&gt;0,(VLOOKUP($C142,[1]Engagés!$C$10:$K$509,7,FALSE))," ")))</f>
        <v xml:space="preserve"> </v>
      </c>
      <c r="K142" s="71" t="str">
        <f>IF(ISNA(IF($C142&gt;0,(VLOOKUP($C142,[1]Engagés!$C$10:$K$509,8,FALSE))," ")),"",(IF($C142&gt;0,(VLOOKUP($C142,[1]Engagés!$C$10:$K$509,8,FALSE))," ")))</f>
        <v xml:space="preserve"> </v>
      </c>
      <c r="L142" s="72" t="str">
        <f>IF(ISNA(IF($C142&gt;0,(VLOOKUP($C142,[1]Engagés!$C$10:$K$509,5,FALSE))," ")),"",(IF($C142&gt;0,(VLOOKUP($C142,[1]Engagés!$C$10:$K$509,5,FALSE))," ")))</f>
        <v xml:space="preserve"> </v>
      </c>
      <c r="M142" s="72" t="str">
        <f>IF(ISNA(IF($C142&gt;0,(VLOOKUP($C142,[1]Engagés!$C$10:$K$509,4,FALSE))," ")),"",(IF($C142&gt;0,(VLOOKUP($C142,[1]Engagés!$C$10:$K$509,4,FALSE))," ")))</f>
        <v xml:space="preserve"> </v>
      </c>
      <c r="N142" s="71" t="str">
        <f>IF(ISNA(IF($C142&gt;0,(VLOOKUP($C142,[1]Engagés!$C$10:$K$509,9,FALSE))," ")),"",(IF($C142&gt;0,(VLOOKUP($C142,[1]Engagés!$C$10:$K$509,9,FALSE))," ")))</f>
        <v xml:space="preserve"> </v>
      </c>
      <c r="O142" s="72" t="str">
        <f>IF(ISNA(IF($C142&gt;0,(VLOOKUP($C142,[1]Engagés!$C$10:$N$509,10,FALSE))," ")),"",(IF($C142&gt;0,(VLOOKUP($C142,[1]Engagés!$C$10:$N$509,10,FALSE))," ")))</f>
        <v xml:space="preserve"> </v>
      </c>
      <c r="P142" s="72" t="str">
        <f>IF(ISNA(IF($C142&gt;0,(VLOOKUP($C142,[1]Engagés!$C$10:$N$509,12,FALSE))," ")),"",(IF($C142&gt;0,(VLOOKUP($C142,[1]Engagés!$C$10:$N$509,12,FALSE))," ")))</f>
        <v xml:space="preserve"> </v>
      </c>
      <c r="Q142" s="72" t="str">
        <f>IF(ISNA(IF($C142&gt;0,(VLOOKUP($C142,[1]Engagés!$C$10:$N$509,11,FALSE))," ")),"",(IF($C142&gt;0,(VLOOKUP($C142,[1]Engagés!$C$10:$N$509,11,FALSE))," ")))</f>
        <v xml:space="preserve"> </v>
      </c>
      <c r="R142" s="74" t="str">
        <f t="shared" si="80"/>
        <v/>
      </c>
      <c r="S142" s="75" t="str">
        <f>IF(COUNTIF($K$8:$K142,$K142)&lt;2,$K142," ")</f>
        <v xml:space="preserve"> </v>
      </c>
      <c r="T142" s="75">
        <f t="shared" si="65"/>
        <v>135</v>
      </c>
      <c r="U142" s="76" t="str">
        <f t="shared" si="66"/>
        <v/>
      </c>
      <c r="V142" s="75" t="str">
        <f>IF(COUNTIF($K$8:$K142,$K142)&lt;3,$K142," ")</f>
        <v xml:space="preserve"> </v>
      </c>
      <c r="W142" s="75">
        <f t="shared" si="55"/>
        <v>135</v>
      </c>
      <c r="X142" s="75" t="str">
        <f t="shared" si="67"/>
        <v/>
      </c>
      <c r="Y142" s="18" t="str">
        <f t="shared" si="56"/>
        <v/>
      </c>
      <c r="Z142" s="18">
        <f t="shared" si="57"/>
        <v>1000</v>
      </c>
      <c r="AA142" s="18">
        <f t="shared" si="68"/>
        <v>1000</v>
      </c>
      <c r="AB142" s="75" t="str">
        <f>IF(COUNTIF($K$8:$K142,S142)&lt;4,$K142," ")</f>
        <v xml:space="preserve"> </v>
      </c>
      <c r="AC142" s="75">
        <f t="shared" si="58"/>
        <v>135</v>
      </c>
      <c r="AD142" s="75" t="str">
        <f t="shared" si="69"/>
        <v/>
      </c>
      <c r="AE142" s="18" t="str">
        <f t="shared" si="59"/>
        <v/>
      </c>
      <c r="AF142" s="18" t="str">
        <f t="shared" si="60"/>
        <v/>
      </c>
      <c r="AG142" s="75" t="str">
        <f t="shared" si="61"/>
        <v/>
      </c>
      <c r="AH142" s="75" t="str">
        <f t="shared" si="70"/>
        <v/>
      </c>
      <c r="AI142" s="77" t="str">
        <f t="shared" si="71"/>
        <v xml:space="preserve"> </v>
      </c>
      <c r="AJ142" s="78">
        <f t="shared" si="72"/>
        <v>135</v>
      </c>
      <c r="AK142" s="79">
        <v>10</v>
      </c>
      <c r="AL142" s="80" t="e">
        <f>#REF!</f>
        <v>#REF!</v>
      </c>
      <c r="AM142" s="81" t="e">
        <f t="shared" si="73"/>
        <v>#REF!</v>
      </c>
      <c r="AN142" s="82" t="e">
        <f t="shared" si="74"/>
        <v>#REF!</v>
      </c>
      <c r="AO142" s="81" t="e">
        <f t="shared" si="75"/>
        <v>#REF!</v>
      </c>
      <c r="AP142" s="82" t="e">
        <f t="shared" si="76"/>
        <v>#REF!</v>
      </c>
      <c r="AQ142" s="81" t="e">
        <f t="shared" si="77"/>
        <v>#REF!</v>
      </c>
      <c r="AR142" s="82" t="e">
        <f t="shared" si="78"/>
        <v>#REF!</v>
      </c>
      <c r="AS142" s="83" t="e">
        <f t="shared" si="62"/>
        <v>#REF!</v>
      </c>
      <c r="AT142" s="84" t="e">
        <f t="shared" si="63"/>
        <v>#REF!</v>
      </c>
      <c r="AW142" s="85" t="str">
        <f t="shared" si="79"/>
        <v/>
      </c>
    </row>
    <row r="143" spans="1:49" ht="19.149999999999999" customHeight="1" x14ac:dyDescent="0.2">
      <c r="A143" s="65">
        <f t="shared" si="64"/>
        <v>136</v>
      </c>
      <c r="B143" s="87">
        <v>136</v>
      </c>
      <c r="C143" s="87"/>
      <c r="D143" s="88"/>
      <c r="E143" s="88"/>
      <c r="F143" s="88"/>
      <c r="G143" s="69" t="str">
        <f>IF(ISNA(IF($C143&gt;0,(VLOOKUP($C143,[1]Engagés!$C$10:$K$509,3,FALSE))," ")),"",(IF($C143&gt;0,(VLOOKUP($C143,[1]Engagés!$C$10:$K$509,3,FALSE))," ")))</f>
        <v xml:space="preserve"> </v>
      </c>
      <c r="H143" s="70" t="e">
        <f t="shared" si="54"/>
        <v>#VALUE!</v>
      </c>
      <c r="I143" s="71" t="str">
        <f>IF(ISNA(IF($C143&gt;0,(VLOOKUP($C143,[1]Engagés!$C$10:$K$509,6,FALSE))," ")),"",(IF($C143&gt;0,(VLOOKUP($C143,[1]Engagés!$C$10:$K$509,6,FALSE))," ")))</f>
        <v xml:space="preserve"> </v>
      </c>
      <c r="J143" s="71" t="str">
        <f>IF(ISNA(IF($C143&gt;0,(VLOOKUP($C143,[1]Engagés!$C$10:$K$509,7,FALSE))," ")),"",(IF($C143&gt;0,(VLOOKUP($C143,[1]Engagés!$C$10:$K$509,7,FALSE))," ")))</f>
        <v xml:space="preserve"> </v>
      </c>
      <c r="K143" s="71" t="str">
        <f>IF(ISNA(IF($C143&gt;0,(VLOOKUP($C143,[1]Engagés!$C$10:$K$509,8,FALSE))," ")),"",(IF($C143&gt;0,(VLOOKUP($C143,[1]Engagés!$C$10:$K$509,8,FALSE))," ")))</f>
        <v xml:space="preserve"> </v>
      </c>
      <c r="L143" s="72" t="str">
        <f>IF(ISNA(IF($C143&gt;0,(VLOOKUP($C143,[1]Engagés!$C$10:$K$509,5,FALSE))," ")),"",(IF($C143&gt;0,(VLOOKUP($C143,[1]Engagés!$C$10:$K$509,5,FALSE))," ")))</f>
        <v xml:space="preserve"> </v>
      </c>
      <c r="M143" s="72" t="str">
        <f>IF(ISNA(IF($C143&gt;0,(VLOOKUP($C143,[1]Engagés!$C$10:$K$509,4,FALSE))," ")),"",(IF($C143&gt;0,(VLOOKUP($C143,[1]Engagés!$C$10:$K$509,4,FALSE))," ")))</f>
        <v xml:space="preserve"> </v>
      </c>
      <c r="N143" s="71" t="str">
        <f>IF(ISNA(IF($C143&gt;0,(VLOOKUP($C143,[1]Engagés!$C$10:$K$509,9,FALSE))," ")),"",(IF($C143&gt;0,(VLOOKUP($C143,[1]Engagés!$C$10:$K$509,9,FALSE))," ")))</f>
        <v xml:space="preserve"> </v>
      </c>
      <c r="O143" s="72" t="str">
        <f>IF(ISNA(IF($C143&gt;0,(VLOOKUP($C143,[1]Engagés!$C$10:$N$509,10,FALSE))," ")),"",(IF($C143&gt;0,(VLOOKUP($C143,[1]Engagés!$C$10:$N$509,10,FALSE))," ")))</f>
        <v xml:space="preserve"> </v>
      </c>
      <c r="P143" s="72" t="str">
        <f>IF(ISNA(IF($C143&gt;0,(VLOOKUP($C143,[1]Engagés!$C$10:$N$509,12,FALSE))," ")),"",(IF($C143&gt;0,(VLOOKUP($C143,[1]Engagés!$C$10:$N$509,12,FALSE))," ")))</f>
        <v xml:space="preserve"> </v>
      </c>
      <c r="Q143" s="72" t="str">
        <f>IF(ISNA(IF($C143&gt;0,(VLOOKUP($C143,[1]Engagés!$C$10:$N$509,11,FALSE))," ")),"",(IF($C143&gt;0,(VLOOKUP($C143,[1]Engagés!$C$10:$N$509,11,FALSE))," ")))</f>
        <v xml:space="preserve"> </v>
      </c>
      <c r="R143" s="74" t="str">
        <f t="shared" si="80"/>
        <v/>
      </c>
      <c r="S143" s="75" t="str">
        <f>IF(COUNTIF($K$8:$K143,$K143)&lt;2,$K143," ")</f>
        <v xml:space="preserve"> </v>
      </c>
      <c r="T143" s="75">
        <f t="shared" si="65"/>
        <v>136</v>
      </c>
      <c r="U143" s="76" t="str">
        <f t="shared" si="66"/>
        <v/>
      </c>
      <c r="V143" s="75" t="str">
        <f>IF(COUNTIF($K$8:$K143,$K143)&lt;3,$K143," ")</f>
        <v xml:space="preserve"> </v>
      </c>
      <c r="W143" s="75">
        <f t="shared" si="55"/>
        <v>136</v>
      </c>
      <c r="X143" s="75" t="str">
        <f t="shared" si="67"/>
        <v/>
      </c>
      <c r="Y143" s="18" t="str">
        <f t="shared" si="56"/>
        <v/>
      </c>
      <c r="Z143" s="18">
        <f t="shared" si="57"/>
        <v>1000</v>
      </c>
      <c r="AA143" s="18">
        <f t="shared" si="68"/>
        <v>1000</v>
      </c>
      <c r="AB143" s="75" t="str">
        <f>IF(COUNTIF($K$8:$K143,S143)&lt;4,$K143," ")</f>
        <v xml:space="preserve"> </v>
      </c>
      <c r="AC143" s="75">
        <f t="shared" si="58"/>
        <v>136</v>
      </c>
      <c r="AD143" s="75" t="str">
        <f t="shared" si="69"/>
        <v/>
      </c>
      <c r="AE143" s="18" t="str">
        <f t="shared" si="59"/>
        <v/>
      </c>
      <c r="AF143" s="18" t="str">
        <f t="shared" si="60"/>
        <v/>
      </c>
      <c r="AG143" s="75" t="str">
        <f t="shared" si="61"/>
        <v/>
      </c>
      <c r="AH143" s="75" t="str">
        <f t="shared" si="70"/>
        <v/>
      </c>
      <c r="AI143" s="77" t="str">
        <f t="shared" si="71"/>
        <v xml:space="preserve"> </v>
      </c>
      <c r="AJ143" s="78">
        <f t="shared" si="72"/>
        <v>136</v>
      </c>
      <c r="AK143" s="79">
        <v>10</v>
      </c>
      <c r="AL143" s="80" t="e">
        <f>#REF!</f>
        <v>#REF!</v>
      </c>
      <c r="AM143" s="81" t="e">
        <f t="shared" si="73"/>
        <v>#REF!</v>
      </c>
      <c r="AN143" s="82" t="e">
        <f t="shared" si="74"/>
        <v>#REF!</v>
      </c>
      <c r="AO143" s="81" t="e">
        <f t="shared" si="75"/>
        <v>#REF!</v>
      </c>
      <c r="AP143" s="82" t="e">
        <f t="shared" si="76"/>
        <v>#REF!</v>
      </c>
      <c r="AQ143" s="81" t="e">
        <f t="shared" si="77"/>
        <v>#REF!</v>
      </c>
      <c r="AR143" s="82" t="e">
        <f t="shared" si="78"/>
        <v>#REF!</v>
      </c>
      <c r="AS143" s="83" t="e">
        <f t="shared" si="62"/>
        <v>#REF!</v>
      </c>
      <c r="AT143" s="84" t="e">
        <f t="shared" si="63"/>
        <v>#REF!</v>
      </c>
      <c r="AW143" s="85" t="str">
        <f t="shared" si="79"/>
        <v/>
      </c>
    </row>
    <row r="144" spans="1:49" ht="19.149999999999999" customHeight="1" x14ac:dyDescent="0.2">
      <c r="A144" s="65">
        <f t="shared" si="64"/>
        <v>137</v>
      </c>
      <c r="B144" s="87">
        <v>137</v>
      </c>
      <c r="C144" s="87"/>
      <c r="D144" s="88"/>
      <c r="E144" s="88"/>
      <c r="F144" s="88"/>
      <c r="G144" s="69" t="str">
        <f>IF(ISNA(IF($C144&gt;0,(VLOOKUP($C144,[1]Engagés!$C$10:$K$509,3,FALSE))," ")),"",(IF($C144&gt;0,(VLOOKUP($C144,[1]Engagés!$C$10:$K$509,3,FALSE))," ")))</f>
        <v xml:space="preserve"> </v>
      </c>
      <c r="H144" s="70" t="e">
        <f t="shared" si="54"/>
        <v>#VALUE!</v>
      </c>
      <c r="I144" s="71" t="str">
        <f>IF(ISNA(IF($C144&gt;0,(VLOOKUP($C144,[1]Engagés!$C$10:$K$509,6,FALSE))," ")),"",(IF($C144&gt;0,(VLOOKUP($C144,[1]Engagés!$C$10:$K$509,6,FALSE))," ")))</f>
        <v xml:space="preserve"> </v>
      </c>
      <c r="J144" s="71" t="str">
        <f>IF(ISNA(IF($C144&gt;0,(VLOOKUP($C144,[1]Engagés!$C$10:$K$509,7,FALSE))," ")),"",(IF($C144&gt;0,(VLOOKUP($C144,[1]Engagés!$C$10:$K$509,7,FALSE))," ")))</f>
        <v xml:space="preserve"> </v>
      </c>
      <c r="K144" s="71" t="str">
        <f>IF(ISNA(IF($C144&gt;0,(VLOOKUP($C144,[1]Engagés!$C$10:$K$509,8,FALSE))," ")),"",(IF($C144&gt;0,(VLOOKUP($C144,[1]Engagés!$C$10:$K$509,8,FALSE))," ")))</f>
        <v xml:space="preserve"> </v>
      </c>
      <c r="L144" s="72" t="str">
        <f>IF(ISNA(IF($C144&gt;0,(VLOOKUP($C144,[1]Engagés!$C$10:$K$509,5,FALSE))," ")),"",(IF($C144&gt;0,(VLOOKUP($C144,[1]Engagés!$C$10:$K$509,5,FALSE))," ")))</f>
        <v xml:space="preserve"> </v>
      </c>
      <c r="M144" s="72" t="str">
        <f>IF(ISNA(IF($C144&gt;0,(VLOOKUP($C144,[1]Engagés!$C$10:$K$509,4,FALSE))," ")),"",(IF($C144&gt;0,(VLOOKUP($C144,[1]Engagés!$C$10:$K$509,4,FALSE))," ")))</f>
        <v xml:space="preserve"> </v>
      </c>
      <c r="N144" s="71" t="str">
        <f>IF(ISNA(IF($C144&gt;0,(VLOOKUP($C144,[1]Engagés!$C$10:$K$509,9,FALSE))," ")),"",(IF($C144&gt;0,(VLOOKUP($C144,[1]Engagés!$C$10:$K$509,9,FALSE))," ")))</f>
        <v xml:space="preserve"> </v>
      </c>
      <c r="O144" s="72" t="str">
        <f>IF(ISNA(IF($C144&gt;0,(VLOOKUP($C144,[1]Engagés!$C$10:$N$509,10,FALSE))," ")),"",(IF($C144&gt;0,(VLOOKUP($C144,[1]Engagés!$C$10:$N$509,10,FALSE))," ")))</f>
        <v xml:space="preserve"> </v>
      </c>
      <c r="P144" s="72" t="str">
        <f>IF(ISNA(IF($C144&gt;0,(VLOOKUP($C144,[1]Engagés!$C$10:$N$509,12,FALSE))," ")),"",(IF($C144&gt;0,(VLOOKUP($C144,[1]Engagés!$C$10:$N$509,12,FALSE))," ")))</f>
        <v xml:space="preserve"> </v>
      </c>
      <c r="Q144" s="72" t="str">
        <f>IF(ISNA(IF($C144&gt;0,(VLOOKUP($C144,[1]Engagés!$C$10:$N$509,11,FALSE))," ")),"",(IF($C144&gt;0,(VLOOKUP($C144,[1]Engagés!$C$10:$N$509,11,FALSE))," ")))</f>
        <v xml:space="preserve"> </v>
      </c>
      <c r="R144" s="74" t="str">
        <f t="shared" si="80"/>
        <v/>
      </c>
      <c r="S144" s="75" t="str">
        <f>IF(COUNTIF($K$8:$K144,$K144)&lt;2,$K144," ")</f>
        <v xml:space="preserve"> </v>
      </c>
      <c r="T144" s="75">
        <f t="shared" si="65"/>
        <v>137</v>
      </c>
      <c r="U144" s="76" t="str">
        <f t="shared" si="66"/>
        <v/>
      </c>
      <c r="V144" s="75" t="str">
        <f>IF(COUNTIF($K$8:$K144,$K144)&lt;3,$K144," ")</f>
        <v xml:space="preserve"> </v>
      </c>
      <c r="W144" s="75">
        <f t="shared" si="55"/>
        <v>137</v>
      </c>
      <c r="X144" s="75" t="str">
        <f t="shared" si="67"/>
        <v/>
      </c>
      <c r="Y144" s="18" t="str">
        <f t="shared" si="56"/>
        <v/>
      </c>
      <c r="Z144" s="18">
        <f t="shared" si="57"/>
        <v>1000</v>
      </c>
      <c r="AA144" s="18">
        <f t="shared" si="68"/>
        <v>1000</v>
      </c>
      <c r="AB144" s="75" t="str">
        <f>IF(COUNTIF($K$8:$K144,S144)&lt;4,$K144," ")</f>
        <v xml:space="preserve"> </v>
      </c>
      <c r="AC144" s="75">
        <f t="shared" si="58"/>
        <v>137</v>
      </c>
      <c r="AD144" s="75" t="str">
        <f t="shared" si="69"/>
        <v/>
      </c>
      <c r="AE144" s="18" t="str">
        <f t="shared" si="59"/>
        <v/>
      </c>
      <c r="AF144" s="18" t="str">
        <f t="shared" si="60"/>
        <v/>
      </c>
      <c r="AG144" s="75" t="str">
        <f t="shared" si="61"/>
        <v/>
      </c>
      <c r="AH144" s="75" t="str">
        <f t="shared" si="70"/>
        <v/>
      </c>
      <c r="AI144" s="77" t="str">
        <f t="shared" si="71"/>
        <v xml:space="preserve"> </v>
      </c>
      <c r="AJ144" s="78">
        <f t="shared" si="72"/>
        <v>137</v>
      </c>
      <c r="AK144" s="79">
        <v>10</v>
      </c>
      <c r="AL144" s="80" t="e">
        <f>#REF!</f>
        <v>#REF!</v>
      </c>
      <c r="AM144" s="81" t="e">
        <f t="shared" si="73"/>
        <v>#REF!</v>
      </c>
      <c r="AN144" s="82" t="e">
        <f t="shared" si="74"/>
        <v>#REF!</v>
      </c>
      <c r="AO144" s="81" t="e">
        <f t="shared" si="75"/>
        <v>#REF!</v>
      </c>
      <c r="AP144" s="82" t="e">
        <f t="shared" si="76"/>
        <v>#REF!</v>
      </c>
      <c r="AQ144" s="81" t="e">
        <f t="shared" si="77"/>
        <v>#REF!</v>
      </c>
      <c r="AR144" s="82" t="e">
        <f t="shared" si="78"/>
        <v>#REF!</v>
      </c>
      <c r="AS144" s="83" t="e">
        <f t="shared" si="62"/>
        <v>#REF!</v>
      </c>
      <c r="AT144" s="84" t="e">
        <f t="shared" si="63"/>
        <v>#REF!</v>
      </c>
      <c r="AW144" s="85" t="str">
        <f t="shared" si="79"/>
        <v/>
      </c>
    </row>
    <row r="145" spans="1:49" ht="19.149999999999999" customHeight="1" x14ac:dyDescent="0.2">
      <c r="A145" s="65">
        <f t="shared" si="64"/>
        <v>138</v>
      </c>
      <c r="B145" s="87">
        <v>138</v>
      </c>
      <c r="C145" s="87"/>
      <c r="D145" s="88"/>
      <c r="E145" s="88"/>
      <c r="F145" s="88"/>
      <c r="G145" s="69" t="str">
        <f>IF(ISNA(IF($C145&gt;0,(VLOOKUP($C145,[1]Engagés!$C$10:$K$509,3,FALSE))," ")),"",(IF($C145&gt;0,(VLOOKUP($C145,[1]Engagés!$C$10:$K$509,3,FALSE))," ")))</f>
        <v xml:space="preserve"> </v>
      </c>
      <c r="H145" s="70" t="e">
        <f t="shared" si="54"/>
        <v>#VALUE!</v>
      </c>
      <c r="I145" s="71" t="str">
        <f>IF(ISNA(IF($C145&gt;0,(VLOOKUP($C145,[1]Engagés!$C$10:$K$509,6,FALSE))," ")),"",(IF($C145&gt;0,(VLOOKUP($C145,[1]Engagés!$C$10:$K$509,6,FALSE))," ")))</f>
        <v xml:space="preserve"> </v>
      </c>
      <c r="J145" s="71" t="str">
        <f>IF(ISNA(IF($C145&gt;0,(VLOOKUP($C145,[1]Engagés!$C$10:$K$509,7,FALSE))," ")),"",(IF($C145&gt;0,(VLOOKUP($C145,[1]Engagés!$C$10:$K$509,7,FALSE))," ")))</f>
        <v xml:space="preserve"> </v>
      </c>
      <c r="K145" s="71" t="str">
        <f>IF(ISNA(IF($C145&gt;0,(VLOOKUP($C145,[1]Engagés!$C$10:$K$509,8,FALSE))," ")),"",(IF($C145&gt;0,(VLOOKUP($C145,[1]Engagés!$C$10:$K$509,8,FALSE))," ")))</f>
        <v xml:space="preserve"> </v>
      </c>
      <c r="L145" s="72" t="str">
        <f>IF(ISNA(IF($C145&gt;0,(VLOOKUP($C145,[1]Engagés!$C$10:$K$509,5,FALSE))," ")),"",(IF($C145&gt;0,(VLOOKUP($C145,[1]Engagés!$C$10:$K$509,5,FALSE))," ")))</f>
        <v xml:space="preserve"> </v>
      </c>
      <c r="M145" s="72" t="str">
        <f>IF(ISNA(IF($C145&gt;0,(VLOOKUP($C145,[1]Engagés!$C$10:$K$509,4,FALSE))," ")),"",(IF($C145&gt;0,(VLOOKUP($C145,[1]Engagés!$C$10:$K$509,4,FALSE))," ")))</f>
        <v xml:space="preserve"> </v>
      </c>
      <c r="N145" s="71" t="str">
        <f>IF(ISNA(IF($C145&gt;0,(VLOOKUP($C145,[1]Engagés!$C$10:$K$509,9,FALSE))," ")),"",(IF($C145&gt;0,(VLOOKUP($C145,[1]Engagés!$C$10:$K$509,9,FALSE))," ")))</f>
        <v xml:space="preserve"> </v>
      </c>
      <c r="O145" s="72" t="str">
        <f>IF(ISNA(IF($C145&gt;0,(VLOOKUP($C145,[1]Engagés!$C$10:$N$509,10,FALSE))," ")),"",(IF($C145&gt;0,(VLOOKUP($C145,[1]Engagés!$C$10:$N$509,10,FALSE))," ")))</f>
        <v xml:space="preserve"> </v>
      </c>
      <c r="P145" s="72" t="str">
        <f>IF(ISNA(IF($C145&gt;0,(VLOOKUP($C145,[1]Engagés!$C$10:$N$509,12,FALSE))," ")),"",(IF($C145&gt;0,(VLOOKUP($C145,[1]Engagés!$C$10:$N$509,12,FALSE))," ")))</f>
        <v xml:space="preserve"> </v>
      </c>
      <c r="Q145" s="72" t="str">
        <f>IF(ISNA(IF($C145&gt;0,(VLOOKUP($C145,[1]Engagés!$C$10:$N$509,11,FALSE))," ")),"",(IF($C145&gt;0,(VLOOKUP($C145,[1]Engagés!$C$10:$N$509,11,FALSE))," ")))</f>
        <v xml:space="preserve"> </v>
      </c>
      <c r="R145" s="74" t="str">
        <f t="shared" si="80"/>
        <v/>
      </c>
      <c r="S145" s="75" t="str">
        <f>IF(COUNTIF($K$8:$K145,$K145)&lt;2,$K145," ")</f>
        <v xml:space="preserve"> </v>
      </c>
      <c r="T145" s="75">
        <f t="shared" si="65"/>
        <v>138</v>
      </c>
      <c r="U145" s="76" t="str">
        <f t="shared" si="66"/>
        <v/>
      </c>
      <c r="V145" s="75" t="str">
        <f>IF(COUNTIF($K$8:$K145,$K145)&lt;3,$K145," ")</f>
        <v xml:space="preserve"> </v>
      </c>
      <c r="W145" s="75">
        <f t="shared" si="55"/>
        <v>138</v>
      </c>
      <c r="X145" s="75" t="str">
        <f t="shared" si="67"/>
        <v/>
      </c>
      <c r="Y145" s="18" t="str">
        <f t="shared" si="56"/>
        <v/>
      </c>
      <c r="Z145" s="18">
        <f t="shared" si="57"/>
        <v>1000</v>
      </c>
      <c r="AA145" s="18">
        <f t="shared" si="68"/>
        <v>1000</v>
      </c>
      <c r="AB145" s="75" t="str">
        <f>IF(COUNTIF($K$8:$K145,S145)&lt;4,$K145," ")</f>
        <v xml:space="preserve"> </v>
      </c>
      <c r="AC145" s="75">
        <f t="shared" si="58"/>
        <v>138</v>
      </c>
      <c r="AD145" s="75" t="str">
        <f t="shared" si="69"/>
        <v/>
      </c>
      <c r="AE145" s="18" t="str">
        <f t="shared" si="59"/>
        <v/>
      </c>
      <c r="AF145" s="18" t="str">
        <f t="shared" si="60"/>
        <v/>
      </c>
      <c r="AG145" s="75" t="str">
        <f t="shared" si="61"/>
        <v/>
      </c>
      <c r="AH145" s="75" t="str">
        <f t="shared" si="70"/>
        <v/>
      </c>
      <c r="AI145" s="77" t="str">
        <f t="shared" si="71"/>
        <v xml:space="preserve"> </v>
      </c>
      <c r="AJ145" s="78">
        <f t="shared" si="72"/>
        <v>138</v>
      </c>
      <c r="AK145" s="79">
        <v>10</v>
      </c>
      <c r="AL145" s="80" t="e">
        <f>#REF!</f>
        <v>#REF!</v>
      </c>
      <c r="AM145" s="81" t="e">
        <f t="shared" si="73"/>
        <v>#REF!</v>
      </c>
      <c r="AN145" s="82" t="e">
        <f t="shared" si="74"/>
        <v>#REF!</v>
      </c>
      <c r="AO145" s="81" t="e">
        <f t="shared" si="75"/>
        <v>#REF!</v>
      </c>
      <c r="AP145" s="82" t="e">
        <f t="shared" si="76"/>
        <v>#REF!</v>
      </c>
      <c r="AQ145" s="81" t="e">
        <f t="shared" si="77"/>
        <v>#REF!</v>
      </c>
      <c r="AR145" s="82" t="e">
        <f t="shared" si="78"/>
        <v>#REF!</v>
      </c>
      <c r="AS145" s="83" t="e">
        <f t="shared" si="62"/>
        <v>#REF!</v>
      </c>
      <c r="AT145" s="84" t="e">
        <f t="shared" si="63"/>
        <v>#REF!</v>
      </c>
      <c r="AW145" s="85" t="str">
        <f t="shared" si="79"/>
        <v/>
      </c>
    </row>
    <row r="146" spans="1:49" ht="19.149999999999999" customHeight="1" x14ac:dyDescent="0.2">
      <c r="A146" s="65">
        <f t="shared" si="64"/>
        <v>139</v>
      </c>
      <c r="B146" s="87">
        <v>139</v>
      </c>
      <c r="C146" s="87"/>
      <c r="D146" s="88"/>
      <c r="E146" s="88"/>
      <c r="F146" s="88"/>
      <c r="G146" s="69" t="str">
        <f>IF(ISNA(IF($C146&gt;0,(VLOOKUP($C146,[1]Engagés!$C$10:$K$509,3,FALSE))," ")),"",(IF($C146&gt;0,(VLOOKUP($C146,[1]Engagés!$C$10:$K$509,3,FALSE))," ")))</f>
        <v xml:space="preserve"> </v>
      </c>
      <c r="H146" s="70" t="e">
        <f t="shared" si="54"/>
        <v>#VALUE!</v>
      </c>
      <c r="I146" s="71" t="str">
        <f>IF(ISNA(IF($C146&gt;0,(VLOOKUP($C146,[1]Engagés!$C$10:$K$509,6,FALSE))," ")),"",(IF($C146&gt;0,(VLOOKUP($C146,[1]Engagés!$C$10:$K$509,6,FALSE))," ")))</f>
        <v xml:space="preserve"> </v>
      </c>
      <c r="J146" s="71" t="str">
        <f>IF(ISNA(IF($C146&gt;0,(VLOOKUP($C146,[1]Engagés!$C$10:$K$509,7,FALSE))," ")),"",(IF($C146&gt;0,(VLOOKUP($C146,[1]Engagés!$C$10:$K$509,7,FALSE))," ")))</f>
        <v xml:space="preserve"> </v>
      </c>
      <c r="K146" s="71" t="str">
        <f>IF(ISNA(IF($C146&gt;0,(VLOOKUP($C146,[1]Engagés!$C$10:$K$509,8,FALSE))," ")),"",(IF($C146&gt;0,(VLOOKUP($C146,[1]Engagés!$C$10:$K$509,8,FALSE))," ")))</f>
        <v xml:space="preserve"> </v>
      </c>
      <c r="L146" s="72" t="str">
        <f>IF(ISNA(IF($C146&gt;0,(VLOOKUP($C146,[1]Engagés!$C$10:$K$509,5,FALSE))," ")),"",(IF($C146&gt;0,(VLOOKUP($C146,[1]Engagés!$C$10:$K$509,5,FALSE))," ")))</f>
        <v xml:space="preserve"> </v>
      </c>
      <c r="M146" s="72" t="str">
        <f>IF(ISNA(IF($C146&gt;0,(VLOOKUP($C146,[1]Engagés!$C$10:$K$509,4,FALSE))," ")),"",(IF($C146&gt;0,(VLOOKUP($C146,[1]Engagés!$C$10:$K$509,4,FALSE))," ")))</f>
        <v xml:space="preserve"> </v>
      </c>
      <c r="N146" s="71" t="str">
        <f>IF(ISNA(IF($C146&gt;0,(VLOOKUP($C146,[1]Engagés!$C$10:$K$509,9,FALSE))," ")),"",(IF($C146&gt;0,(VLOOKUP($C146,[1]Engagés!$C$10:$K$509,9,FALSE))," ")))</f>
        <v xml:space="preserve"> </v>
      </c>
      <c r="O146" s="72" t="str">
        <f>IF(ISNA(IF($C146&gt;0,(VLOOKUP($C146,[1]Engagés!$C$10:$N$509,10,FALSE))," ")),"",(IF($C146&gt;0,(VLOOKUP($C146,[1]Engagés!$C$10:$N$509,10,FALSE))," ")))</f>
        <v xml:space="preserve"> </v>
      </c>
      <c r="P146" s="72" t="str">
        <f>IF(ISNA(IF($C146&gt;0,(VLOOKUP($C146,[1]Engagés!$C$10:$N$509,12,FALSE))," ")),"",(IF($C146&gt;0,(VLOOKUP($C146,[1]Engagés!$C$10:$N$509,12,FALSE))," ")))</f>
        <v xml:space="preserve"> </v>
      </c>
      <c r="Q146" s="72" t="str">
        <f>IF(ISNA(IF($C146&gt;0,(VLOOKUP($C146,[1]Engagés!$C$10:$N$509,11,FALSE))," ")),"",(IF($C146&gt;0,(VLOOKUP($C146,[1]Engagés!$C$10:$N$509,11,FALSE))," ")))</f>
        <v xml:space="preserve"> </v>
      </c>
      <c r="R146" s="74" t="str">
        <f t="shared" si="80"/>
        <v/>
      </c>
      <c r="S146" s="75" t="str">
        <f>IF(COUNTIF($K$8:$K146,$K146)&lt;2,$K146," ")</f>
        <v xml:space="preserve"> </v>
      </c>
      <c r="T146" s="75">
        <f t="shared" si="65"/>
        <v>139</v>
      </c>
      <c r="U146" s="76" t="str">
        <f t="shared" si="66"/>
        <v/>
      </c>
      <c r="V146" s="75" t="str">
        <f>IF(COUNTIF($K$8:$K146,$K146)&lt;3,$K146," ")</f>
        <v xml:space="preserve"> </v>
      </c>
      <c r="W146" s="75">
        <f t="shared" si="55"/>
        <v>139</v>
      </c>
      <c r="X146" s="75" t="str">
        <f t="shared" si="67"/>
        <v/>
      </c>
      <c r="Y146" s="18" t="str">
        <f t="shared" si="56"/>
        <v/>
      </c>
      <c r="Z146" s="18">
        <f t="shared" si="57"/>
        <v>1000</v>
      </c>
      <c r="AA146" s="18">
        <f t="shared" si="68"/>
        <v>1000</v>
      </c>
      <c r="AB146" s="75" t="str">
        <f>IF(COUNTIF($K$8:$K146,S146)&lt;4,$K146," ")</f>
        <v xml:space="preserve"> </v>
      </c>
      <c r="AC146" s="75">
        <f t="shared" si="58"/>
        <v>139</v>
      </c>
      <c r="AD146" s="75" t="str">
        <f t="shared" si="69"/>
        <v/>
      </c>
      <c r="AE146" s="18" t="str">
        <f t="shared" si="59"/>
        <v/>
      </c>
      <c r="AF146" s="18" t="str">
        <f t="shared" si="60"/>
        <v/>
      </c>
      <c r="AG146" s="75" t="str">
        <f t="shared" si="61"/>
        <v/>
      </c>
      <c r="AH146" s="75" t="str">
        <f t="shared" si="70"/>
        <v/>
      </c>
      <c r="AI146" s="77" t="str">
        <f t="shared" si="71"/>
        <v xml:space="preserve"> </v>
      </c>
      <c r="AJ146" s="78">
        <f t="shared" si="72"/>
        <v>139</v>
      </c>
      <c r="AK146" s="79">
        <v>10</v>
      </c>
      <c r="AL146" s="80" t="e">
        <f>#REF!</f>
        <v>#REF!</v>
      </c>
      <c r="AM146" s="81" t="e">
        <f t="shared" si="73"/>
        <v>#REF!</v>
      </c>
      <c r="AN146" s="82" t="e">
        <f t="shared" si="74"/>
        <v>#REF!</v>
      </c>
      <c r="AO146" s="81" t="e">
        <f t="shared" si="75"/>
        <v>#REF!</v>
      </c>
      <c r="AP146" s="82" t="e">
        <f t="shared" si="76"/>
        <v>#REF!</v>
      </c>
      <c r="AQ146" s="81" t="e">
        <f t="shared" si="77"/>
        <v>#REF!</v>
      </c>
      <c r="AR146" s="82" t="e">
        <f t="shared" si="78"/>
        <v>#REF!</v>
      </c>
      <c r="AS146" s="83" t="e">
        <f t="shared" si="62"/>
        <v>#REF!</v>
      </c>
      <c r="AT146" s="84" t="e">
        <f t="shared" si="63"/>
        <v>#REF!</v>
      </c>
      <c r="AW146" s="85" t="str">
        <f t="shared" si="79"/>
        <v/>
      </c>
    </row>
    <row r="147" spans="1:49" ht="19.149999999999999" customHeight="1" x14ac:dyDescent="0.2">
      <c r="A147" s="65">
        <f t="shared" si="64"/>
        <v>140</v>
      </c>
      <c r="B147" s="87">
        <v>140</v>
      </c>
      <c r="C147" s="87"/>
      <c r="D147" s="88"/>
      <c r="E147" s="88"/>
      <c r="F147" s="88"/>
      <c r="G147" s="69" t="str">
        <f>IF(ISNA(IF($C147&gt;0,(VLOOKUP($C147,[1]Engagés!$C$10:$K$509,3,FALSE))," ")),"",(IF($C147&gt;0,(VLOOKUP($C147,[1]Engagés!$C$10:$K$509,3,FALSE))," ")))</f>
        <v xml:space="preserve"> </v>
      </c>
      <c r="H147" s="70" t="e">
        <f t="shared" ref="H147:H207" si="81">IF(C147&gt;0,TIME(IF(LEN(D147)&gt;0,D147,HOUR(H146)),IF(LEN(E147)&gt;0,E147,MINUTE(H146)),IF(LEN(F147)&gt;0,F147,SECOND(H146))),IF(C147="",H146,""))</f>
        <v>#VALUE!</v>
      </c>
      <c r="I147" s="71" t="str">
        <f>IF(ISNA(IF($C147&gt;0,(VLOOKUP($C147,[1]Engagés!$C$10:$K$509,6,FALSE))," ")),"",(IF($C147&gt;0,(VLOOKUP($C147,[1]Engagés!$C$10:$K$509,6,FALSE))," ")))</f>
        <v xml:space="preserve"> </v>
      </c>
      <c r="J147" s="71" t="str">
        <f>IF(ISNA(IF($C147&gt;0,(VLOOKUP($C147,[1]Engagés!$C$10:$K$509,7,FALSE))," ")),"",(IF($C147&gt;0,(VLOOKUP($C147,[1]Engagés!$C$10:$K$509,7,FALSE))," ")))</f>
        <v xml:space="preserve"> </v>
      </c>
      <c r="K147" s="71" t="str">
        <f>IF(ISNA(IF($C147&gt;0,(VLOOKUP($C147,[1]Engagés!$C$10:$K$509,8,FALSE))," ")),"",(IF($C147&gt;0,(VLOOKUP($C147,[1]Engagés!$C$10:$K$509,8,FALSE))," ")))</f>
        <v xml:space="preserve"> </v>
      </c>
      <c r="L147" s="72" t="str">
        <f>IF(ISNA(IF($C147&gt;0,(VLOOKUP($C147,[1]Engagés!$C$10:$K$509,5,FALSE))," ")),"",(IF($C147&gt;0,(VLOOKUP($C147,[1]Engagés!$C$10:$K$509,5,FALSE))," ")))</f>
        <v xml:space="preserve"> </v>
      </c>
      <c r="M147" s="72" t="str">
        <f>IF(ISNA(IF($C147&gt;0,(VLOOKUP($C147,[1]Engagés!$C$10:$K$509,4,FALSE))," ")),"",(IF($C147&gt;0,(VLOOKUP($C147,[1]Engagés!$C$10:$K$509,4,FALSE))," ")))</f>
        <v xml:space="preserve"> </v>
      </c>
      <c r="N147" s="71" t="str">
        <f>IF(ISNA(IF($C147&gt;0,(VLOOKUP($C147,[1]Engagés!$C$10:$K$509,9,FALSE))," ")),"",(IF($C147&gt;0,(VLOOKUP($C147,[1]Engagés!$C$10:$K$509,9,FALSE))," ")))</f>
        <v xml:space="preserve"> </v>
      </c>
      <c r="O147" s="72" t="str">
        <f>IF(ISNA(IF($C147&gt;0,(VLOOKUP($C147,[1]Engagés!$C$10:$N$509,10,FALSE))," ")),"",(IF($C147&gt;0,(VLOOKUP($C147,[1]Engagés!$C$10:$N$509,10,FALSE))," ")))</f>
        <v xml:space="preserve"> </v>
      </c>
      <c r="P147" s="72" t="str">
        <f>IF(ISNA(IF($C147&gt;0,(VLOOKUP($C147,[1]Engagés!$C$10:$N$509,12,FALSE))," ")),"",(IF($C147&gt;0,(VLOOKUP($C147,[1]Engagés!$C$10:$N$509,12,FALSE))," ")))</f>
        <v xml:space="preserve"> </v>
      </c>
      <c r="Q147" s="72" t="str">
        <f>IF(ISNA(IF($C147&gt;0,(VLOOKUP($C147,[1]Engagés!$C$10:$N$509,11,FALSE))," ")),"",(IF($C147&gt;0,(VLOOKUP($C147,[1]Engagés!$C$10:$N$509,11,FALSE))," ")))</f>
        <v xml:space="preserve"> </v>
      </c>
      <c r="R147" s="74" t="str">
        <f t="shared" si="80"/>
        <v/>
      </c>
      <c r="S147" s="75" t="str">
        <f>IF(COUNTIF($K$8:$K147,$K147)&lt;2,$K147," ")</f>
        <v xml:space="preserve"> </v>
      </c>
      <c r="T147" s="75">
        <f t="shared" si="65"/>
        <v>140</v>
      </c>
      <c r="U147" s="76" t="str">
        <f t="shared" si="66"/>
        <v/>
      </c>
      <c r="V147" s="75" t="str">
        <f>IF(COUNTIF($K$8:$K147,$K147)&lt;3,$K147," ")</f>
        <v xml:space="preserve"> </v>
      </c>
      <c r="W147" s="75">
        <f t="shared" ref="W147:W207" si="82">IF(V147=$K147,$A147,"")</f>
        <v>140</v>
      </c>
      <c r="X147" s="75" t="str">
        <f t="shared" si="67"/>
        <v/>
      </c>
      <c r="Y147" s="18" t="str">
        <f t="shared" ref="Y147:Y207" si="83">IF(V147=S147,"",V147)</f>
        <v/>
      </c>
      <c r="Z147" s="18">
        <f t="shared" ref="Z147:Z207" si="84">IF(Y147=$K147,$A147,1000)</f>
        <v>1000</v>
      </c>
      <c r="AA147" s="18">
        <f t="shared" si="68"/>
        <v>1000</v>
      </c>
      <c r="AB147" s="75" t="str">
        <f>IF(COUNTIF($K$8:$K147,S147)&lt;4,$K147," ")</f>
        <v xml:space="preserve"> </v>
      </c>
      <c r="AC147" s="75">
        <f t="shared" ref="AC147:AC207" si="85">IF(AB147=$K147,$A147,"")</f>
        <v>140</v>
      </c>
      <c r="AD147" s="75" t="str">
        <f t="shared" si="69"/>
        <v/>
      </c>
      <c r="AE147" s="18" t="str">
        <f t="shared" ref="AE147:AE207" si="86">IF(AB147=S147,"",AB147)</f>
        <v/>
      </c>
      <c r="AF147" s="18" t="str">
        <f t="shared" ref="AF147:AF207" si="87">IF(AE147=Y147,"",AB147)</f>
        <v/>
      </c>
      <c r="AG147" s="75" t="str">
        <f t="shared" ref="AG147:AG207" si="88">IF(AF147=$K147,$A147,"")</f>
        <v/>
      </c>
      <c r="AH147" s="75" t="str">
        <f t="shared" si="70"/>
        <v/>
      </c>
      <c r="AI147" s="77" t="str">
        <f t="shared" si="71"/>
        <v xml:space="preserve"> </v>
      </c>
      <c r="AJ147" s="78">
        <f t="shared" si="72"/>
        <v>140</v>
      </c>
      <c r="AK147" s="79">
        <v>10</v>
      </c>
      <c r="AL147" s="80" t="e">
        <f>#REF!</f>
        <v>#REF!</v>
      </c>
      <c r="AM147" s="81" t="e">
        <f t="shared" si="73"/>
        <v>#REF!</v>
      </c>
      <c r="AN147" s="82" t="e">
        <f t="shared" si="74"/>
        <v>#REF!</v>
      </c>
      <c r="AO147" s="81" t="e">
        <f t="shared" si="75"/>
        <v>#REF!</v>
      </c>
      <c r="AP147" s="82" t="e">
        <f t="shared" si="76"/>
        <v>#REF!</v>
      </c>
      <c r="AQ147" s="81" t="e">
        <f t="shared" si="77"/>
        <v>#REF!</v>
      </c>
      <c r="AR147" s="82" t="e">
        <f t="shared" si="78"/>
        <v>#REF!</v>
      </c>
      <c r="AS147" s="83" t="e">
        <f t="shared" ref="AS147:AS207" si="89">IF(AL147=" "," ",IF($AL147&gt;0,SUM(AM147+AO147+AQ147)," "))</f>
        <v>#REF!</v>
      </c>
      <c r="AT147" s="84" t="e">
        <f t="shared" ref="AT147:AT207" si="90">IF(AL147=" "," ",IF($AL147&gt;0,SUM(AN147+AP147+AR147)," "))</f>
        <v>#REF!</v>
      </c>
      <c r="AW147" s="85" t="str">
        <f t="shared" si="79"/>
        <v/>
      </c>
    </row>
    <row r="148" spans="1:49" ht="19.149999999999999" customHeight="1" x14ac:dyDescent="0.2">
      <c r="A148" s="65">
        <f t="shared" si="64"/>
        <v>141</v>
      </c>
      <c r="B148" s="87">
        <v>141</v>
      </c>
      <c r="C148" s="87"/>
      <c r="D148" s="88"/>
      <c r="E148" s="88"/>
      <c r="F148" s="88"/>
      <c r="G148" s="69" t="str">
        <f>IF(ISNA(IF($C148&gt;0,(VLOOKUP($C148,[1]Engagés!$C$10:$K$509,3,FALSE))," ")),"",(IF($C148&gt;0,(VLOOKUP($C148,[1]Engagés!$C$10:$K$509,3,FALSE))," ")))</f>
        <v xml:space="preserve"> </v>
      </c>
      <c r="H148" s="70" t="e">
        <f t="shared" si="81"/>
        <v>#VALUE!</v>
      </c>
      <c r="I148" s="71" t="str">
        <f>IF(ISNA(IF($C148&gt;0,(VLOOKUP($C148,[1]Engagés!$C$10:$K$509,6,FALSE))," ")),"",(IF($C148&gt;0,(VLOOKUP($C148,[1]Engagés!$C$10:$K$509,6,FALSE))," ")))</f>
        <v xml:space="preserve"> </v>
      </c>
      <c r="J148" s="71" t="str">
        <f>IF(ISNA(IF($C148&gt;0,(VLOOKUP($C148,[1]Engagés!$C$10:$K$509,7,FALSE))," ")),"",(IF($C148&gt;0,(VLOOKUP($C148,[1]Engagés!$C$10:$K$509,7,FALSE))," ")))</f>
        <v xml:space="preserve"> </v>
      </c>
      <c r="K148" s="71" t="str">
        <f>IF(ISNA(IF($C148&gt;0,(VLOOKUP($C148,[1]Engagés!$C$10:$K$509,8,FALSE))," ")),"",(IF($C148&gt;0,(VLOOKUP($C148,[1]Engagés!$C$10:$K$509,8,FALSE))," ")))</f>
        <v xml:space="preserve"> </v>
      </c>
      <c r="L148" s="72" t="str">
        <f>IF(ISNA(IF($C148&gt;0,(VLOOKUP($C148,[1]Engagés!$C$10:$K$509,5,FALSE))," ")),"",(IF($C148&gt;0,(VLOOKUP($C148,[1]Engagés!$C$10:$K$509,5,FALSE))," ")))</f>
        <v xml:space="preserve"> </v>
      </c>
      <c r="M148" s="72" t="str">
        <f>IF(ISNA(IF($C148&gt;0,(VLOOKUP($C148,[1]Engagés!$C$10:$K$509,4,FALSE))," ")),"",(IF($C148&gt;0,(VLOOKUP($C148,[1]Engagés!$C$10:$K$509,4,FALSE))," ")))</f>
        <v xml:space="preserve"> </v>
      </c>
      <c r="N148" s="71" t="str">
        <f>IF(ISNA(IF($C148&gt;0,(VLOOKUP($C148,[1]Engagés!$C$10:$K$509,9,FALSE))," ")),"",(IF($C148&gt;0,(VLOOKUP($C148,[1]Engagés!$C$10:$K$509,9,FALSE))," ")))</f>
        <v xml:space="preserve"> </v>
      </c>
      <c r="O148" s="72" t="str">
        <f>IF(ISNA(IF($C148&gt;0,(VLOOKUP($C148,[1]Engagés!$C$10:$N$509,10,FALSE))," ")),"",(IF($C148&gt;0,(VLOOKUP($C148,[1]Engagés!$C$10:$N$509,10,FALSE))," ")))</f>
        <v xml:space="preserve"> </v>
      </c>
      <c r="P148" s="72" t="str">
        <f>IF(ISNA(IF($C148&gt;0,(VLOOKUP($C148,[1]Engagés!$C$10:$N$509,12,FALSE))," ")),"",(IF($C148&gt;0,(VLOOKUP($C148,[1]Engagés!$C$10:$N$509,12,FALSE))," ")))</f>
        <v xml:space="preserve"> </v>
      </c>
      <c r="Q148" s="72" t="str">
        <f>IF(ISNA(IF($C148&gt;0,(VLOOKUP($C148,[1]Engagés!$C$10:$N$509,11,FALSE))," ")),"",(IF($C148&gt;0,(VLOOKUP($C148,[1]Engagés!$C$10:$N$509,11,FALSE))," ")))</f>
        <v xml:space="preserve"> </v>
      </c>
      <c r="R148" s="74" t="str">
        <f t="shared" si="80"/>
        <v/>
      </c>
      <c r="S148" s="75" t="str">
        <f>IF(COUNTIF($K$8:$K148,$K148)&lt;2,$K148," ")</f>
        <v xml:space="preserve"> </v>
      </c>
      <c r="T148" s="75">
        <f t="shared" si="65"/>
        <v>141</v>
      </c>
      <c r="U148" s="76" t="str">
        <f t="shared" si="66"/>
        <v/>
      </c>
      <c r="V148" s="75" t="str">
        <f>IF(COUNTIF($K$8:$K148,$K148)&lt;3,$K148," ")</f>
        <v xml:space="preserve"> </v>
      </c>
      <c r="W148" s="75">
        <f t="shared" si="82"/>
        <v>141</v>
      </c>
      <c r="X148" s="75" t="str">
        <f t="shared" si="67"/>
        <v/>
      </c>
      <c r="Y148" s="18" t="str">
        <f t="shared" si="83"/>
        <v/>
      </c>
      <c r="Z148" s="18">
        <f t="shared" si="84"/>
        <v>1000</v>
      </c>
      <c r="AA148" s="18">
        <f t="shared" si="68"/>
        <v>1000</v>
      </c>
      <c r="AB148" s="75" t="str">
        <f>IF(COUNTIF($K$8:$K148,S148)&lt;4,$K148," ")</f>
        <v xml:space="preserve"> </v>
      </c>
      <c r="AC148" s="75">
        <f t="shared" si="85"/>
        <v>141</v>
      </c>
      <c r="AD148" s="75" t="str">
        <f t="shared" si="69"/>
        <v/>
      </c>
      <c r="AE148" s="18" t="str">
        <f t="shared" si="86"/>
        <v/>
      </c>
      <c r="AF148" s="18" t="str">
        <f t="shared" si="87"/>
        <v/>
      </c>
      <c r="AG148" s="75" t="str">
        <f t="shared" si="88"/>
        <v/>
      </c>
      <c r="AH148" s="75" t="str">
        <f t="shared" si="70"/>
        <v/>
      </c>
      <c r="AI148" s="77" t="str">
        <f t="shared" si="71"/>
        <v xml:space="preserve"> </v>
      </c>
      <c r="AJ148" s="78">
        <f t="shared" si="72"/>
        <v>141</v>
      </c>
      <c r="AK148" s="79">
        <v>10</v>
      </c>
      <c r="AL148" s="80" t="e">
        <f>#REF!</f>
        <v>#REF!</v>
      </c>
      <c r="AM148" s="81" t="e">
        <f t="shared" si="73"/>
        <v>#REF!</v>
      </c>
      <c r="AN148" s="82" t="e">
        <f t="shared" si="74"/>
        <v>#REF!</v>
      </c>
      <c r="AO148" s="81" t="e">
        <f t="shared" si="75"/>
        <v>#REF!</v>
      </c>
      <c r="AP148" s="82" t="e">
        <f t="shared" si="76"/>
        <v>#REF!</v>
      </c>
      <c r="AQ148" s="81" t="e">
        <f t="shared" si="77"/>
        <v>#REF!</v>
      </c>
      <c r="AR148" s="82" t="e">
        <f t="shared" si="78"/>
        <v>#REF!</v>
      </c>
      <c r="AS148" s="83" t="e">
        <f t="shared" si="89"/>
        <v>#REF!</v>
      </c>
      <c r="AT148" s="84" t="e">
        <f t="shared" si="90"/>
        <v>#REF!</v>
      </c>
      <c r="AW148" s="85" t="str">
        <f t="shared" si="79"/>
        <v/>
      </c>
    </row>
    <row r="149" spans="1:49" ht="19.149999999999999" customHeight="1" x14ac:dyDescent="0.2">
      <c r="A149" s="65">
        <f t="shared" si="64"/>
        <v>142</v>
      </c>
      <c r="B149" s="87">
        <v>142</v>
      </c>
      <c r="C149" s="87"/>
      <c r="D149" s="88"/>
      <c r="E149" s="88"/>
      <c r="F149" s="88"/>
      <c r="G149" s="69" t="str">
        <f>IF(ISNA(IF($C149&gt;0,(VLOOKUP($C149,[1]Engagés!$C$10:$K$509,3,FALSE))," ")),"",(IF($C149&gt;0,(VLOOKUP($C149,[1]Engagés!$C$10:$K$509,3,FALSE))," ")))</f>
        <v xml:space="preserve"> </v>
      </c>
      <c r="H149" s="70" t="e">
        <f t="shared" si="81"/>
        <v>#VALUE!</v>
      </c>
      <c r="I149" s="71" t="str">
        <f>IF(ISNA(IF($C149&gt;0,(VLOOKUP($C149,[1]Engagés!$C$10:$K$509,6,FALSE))," ")),"",(IF($C149&gt;0,(VLOOKUP($C149,[1]Engagés!$C$10:$K$509,6,FALSE))," ")))</f>
        <v xml:space="preserve"> </v>
      </c>
      <c r="J149" s="71" t="str">
        <f>IF(ISNA(IF($C149&gt;0,(VLOOKUP($C149,[1]Engagés!$C$10:$K$509,7,FALSE))," ")),"",(IF($C149&gt;0,(VLOOKUP($C149,[1]Engagés!$C$10:$K$509,7,FALSE))," ")))</f>
        <v xml:space="preserve"> </v>
      </c>
      <c r="K149" s="71" t="str">
        <f>IF(ISNA(IF($C149&gt;0,(VLOOKUP($C149,[1]Engagés!$C$10:$K$509,8,FALSE))," ")),"",(IF($C149&gt;0,(VLOOKUP($C149,[1]Engagés!$C$10:$K$509,8,FALSE))," ")))</f>
        <v xml:space="preserve"> </v>
      </c>
      <c r="L149" s="72" t="str">
        <f>IF(ISNA(IF($C149&gt;0,(VLOOKUP($C149,[1]Engagés!$C$10:$K$509,5,FALSE))," ")),"",(IF($C149&gt;0,(VLOOKUP($C149,[1]Engagés!$C$10:$K$509,5,FALSE))," ")))</f>
        <v xml:space="preserve"> </v>
      </c>
      <c r="M149" s="72" t="str">
        <f>IF(ISNA(IF($C149&gt;0,(VLOOKUP($C149,[1]Engagés!$C$10:$K$509,4,FALSE))," ")),"",(IF($C149&gt;0,(VLOOKUP($C149,[1]Engagés!$C$10:$K$509,4,FALSE))," ")))</f>
        <v xml:space="preserve"> </v>
      </c>
      <c r="N149" s="71" t="str">
        <f>IF(ISNA(IF($C149&gt;0,(VLOOKUP($C149,[1]Engagés!$C$10:$K$509,9,FALSE))," ")),"",(IF($C149&gt;0,(VLOOKUP($C149,[1]Engagés!$C$10:$K$509,9,FALSE))," ")))</f>
        <v xml:space="preserve"> </v>
      </c>
      <c r="O149" s="72" t="str">
        <f>IF(ISNA(IF($C149&gt;0,(VLOOKUP($C149,[1]Engagés!$C$10:$N$509,10,FALSE))," ")),"",(IF($C149&gt;0,(VLOOKUP($C149,[1]Engagés!$C$10:$N$509,10,FALSE))," ")))</f>
        <v xml:space="preserve"> </v>
      </c>
      <c r="P149" s="72" t="str">
        <f>IF(ISNA(IF($C149&gt;0,(VLOOKUP($C149,[1]Engagés!$C$10:$N$509,12,FALSE))," ")),"",(IF($C149&gt;0,(VLOOKUP($C149,[1]Engagés!$C$10:$N$509,12,FALSE))," ")))</f>
        <v xml:space="preserve"> </v>
      </c>
      <c r="Q149" s="72" t="str">
        <f>IF(ISNA(IF($C149&gt;0,(VLOOKUP($C149,[1]Engagés!$C$10:$N$509,11,FALSE))," ")),"",(IF($C149&gt;0,(VLOOKUP($C149,[1]Engagés!$C$10:$N$509,11,FALSE))," ")))</f>
        <v xml:space="preserve"> </v>
      </c>
      <c r="R149" s="74" t="str">
        <f t="shared" si="80"/>
        <v/>
      </c>
      <c r="S149" s="75" t="str">
        <f>IF(COUNTIF($K$8:$K149,$K149)&lt;2,$K149," ")</f>
        <v xml:space="preserve"> </v>
      </c>
      <c r="T149" s="75">
        <f t="shared" si="65"/>
        <v>142</v>
      </c>
      <c r="U149" s="76" t="str">
        <f t="shared" si="66"/>
        <v/>
      </c>
      <c r="V149" s="75" t="str">
        <f>IF(COUNTIF($K$8:$K149,$K149)&lt;3,$K149," ")</f>
        <v xml:space="preserve"> </v>
      </c>
      <c r="W149" s="75">
        <f t="shared" si="82"/>
        <v>142</v>
      </c>
      <c r="X149" s="75" t="str">
        <f t="shared" si="67"/>
        <v/>
      </c>
      <c r="Y149" s="18" t="str">
        <f t="shared" si="83"/>
        <v/>
      </c>
      <c r="Z149" s="18">
        <f t="shared" si="84"/>
        <v>1000</v>
      </c>
      <c r="AA149" s="18">
        <f t="shared" si="68"/>
        <v>1000</v>
      </c>
      <c r="AB149" s="75" t="str">
        <f>IF(COUNTIF($K$8:$K149,S149)&lt;4,$K149," ")</f>
        <v xml:space="preserve"> </v>
      </c>
      <c r="AC149" s="75">
        <f t="shared" si="85"/>
        <v>142</v>
      </c>
      <c r="AD149" s="75" t="str">
        <f t="shared" si="69"/>
        <v/>
      </c>
      <c r="AE149" s="18" t="str">
        <f t="shared" si="86"/>
        <v/>
      </c>
      <c r="AF149" s="18" t="str">
        <f t="shared" si="87"/>
        <v/>
      </c>
      <c r="AG149" s="75" t="str">
        <f t="shared" si="88"/>
        <v/>
      </c>
      <c r="AH149" s="75" t="str">
        <f t="shared" si="70"/>
        <v/>
      </c>
      <c r="AI149" s="77" t="str">
        <f t="shared" si="71"/>
        <v xml:space="preserve"> </v>
      </c>
      <c r="AJ149" s="78">
        <f t="shared" si="72"/>
        <v>142</v>
      </c>
      <c r="AK149" s="79">
        <v>10</v>
      </c>
      <c r="AL149" s="80" t="e">
        <f>#REF!</f>
        <v>#REF!</v>
      </c>
      <c r="AM149" s="81" t="e">
        <f t="shared" si="73"/>
        <v>#REF!</v>
      </c>
      <c r="AN149" s="82" t="e">
        <f t="shared" si="74"/>
        <v>#REF!</v>
      </c>
      <c r="AO149" s="81" t="e">
        <f t="shared" si="75"/>
        <v>#REF!</v>
      </c>
      <c r="AP149" s="82" t="e">
        <f t="shared" si="76"/>
        <v>#REF!</v>
      </c>
      <c r="AQ149" s="81" t="e">
        <f t="shared" si="77"/>
        <v>#REF!</v>
      </c>
      <c r="AR149" s="82" t="e">
        <f t="shared" si="78"/>
        <v>#REF!</v>
      </c>
      <c r="AS149" s="83" t="e">
        <f t="shared" si="89"/>
        <v>#REF!</v>
      </c>
      <c r="AT149" s="84" t="e">
        <f t="shared" si="90"/>
        <v>#REF!</v>
      </c>
      <c r="AW149" s="85" t="str">
        <f t="shared" si="79"/>
        <v/>
      </c>
    </row>
    <row r="150" spans="1:49" ht="19.149999999999999" customHeight="1" x14ac:dyDescent="0.2">
      <c r="A150" s="65">
        <f t="shared" si="64"/>
        <v>143</v>
      </c>
      <c r="B150" s="87">
        <v>143</v>
      </c>
      <c r="C150" s="87"/>
      <c r="D150" s="88"/>
      <c r="E150" s="88"/>
      <c r="F150" s="88"/>
      <c r="G150" s="69" t="str">
        <f>IF(ISNA(IF($C150&gt;0,(VLOOKUP($C150,[1]Engagés!$C$10:$K$509,3,FALSE))," ")),"",(IF($C150&gt;0,(VLOOKUP($C150,[1]Engagés!$C$10:$K$509,3,FALSE))," ")))</f>
        <v xml:space="preserve"> </v>
      </c>
      <c r="H150" s="70" t="e">
        <f t="shared" si="81"/>
        <v>#VALUE!</v>
      </c>
      <c r="I150" s="71" t="str">
        <f>IF(ISNA(IF($C150&gt;0,(VLOOKUP($C150,[1]Engagés!$C$10:$K$509,6,FALSE))," ")),"",(IF($C150&gt;0,(VLOOKUP($C150,[1]Engagés!$C$10:$K$509,6,FALSE))," ")))</f>
        <v xml:space="preserve"> </v>
      </c>
      <c r="J150" s="71" t="str">
        <f>IF(ISNA(IF($C150&gt;0,(VLOOKUP($C150,[1]Engagés!$C$10:$K$509,7,FALSE))," ")),"",(IF($C150&gt;0,(VLOOKUP($C150,[1]Engagés!$C$10:$K$509,7,FALSE))," ")))</f>
        <v xml:space="preserve"> </v>
      </c>
      <c r="K150" s="71" t="str">
        <f>IF(ISNA(IF($C150&gt;0,(VLOOKUP($C150,[1]Engagés!$C$10:$K$509,8,FALSE))," ")),"",(IF($C150&gt;0,(VLOOKUP($C150,[1]Engagés!$C$10:$K$509,8,FALSE))," ")))</f>
        <v xml:space="preserve"> </v>
      </c>
      <c r="L150" s="72" t="str">
        <f>IF(ISNA(IF($C150&gt;0,(VLOOKUP($C150,[1]Engagés!$C$10:$K$509,5,FALSE))," ")),"",(IF($C150&gt;0,(VLOOKUP($C150,[1]Engagés!$C$10:$K$509,5,FALSE))," ")))</f>
        <v xml:space="preserve"> </v>
      </c>
      <c r="M150" s="72" t="str">
        <f>IF(ISNA(IF($C150&gt;0,(VLOOKUP($C150,[1]Engagés!$C$10:$K$509,4,FALSE))," ")),"",(IF($C150&gt;0,(VLOOKUP($C150,[1]Engagés!$C$10:$K$509,4,FALSE))," ")))</f>
        <v xml:space="preserve"> </v>
      </c>
      <c r="N150" s="71" t="str">
        <f>IF(ISNA(IF($C150&gt;0,(VLOOKUP($C150,[1]Engagés!$C$10:$K$509,9,FALSE))," ")),"",(IF($C150&gt;0,(VLOOKUP($C150,[1]Engagés!$C$10:$K$509,9,FALSE))," ")))</f>
        <v xml:space="preserve"> </v>
      </c>
      <c r="O150" s="72" t="str">
        <f>IF(ISNA(IF($C150&gt;0,(VLOOKUP($C150,[1]Engagés!$C$10:$N$509,10,FALSE))," ")),"",(IF($C150&gt;0,(VLOOKUP($C150,[1]Engagés!$C$10:$N$509,10,FALSE))," ")))</f>
        <v xml:space="preserve"> </v>
      </c>
      <c r="P150" s="72" t="str">
        <f>IF(ISNA(IF($C150&gt;0,(VLOOKUP($C150,[1]Engagés!$C$10:$N$509,12,FALSE))," ")),"",(IF($C150&gt;0,(VLOOKUP($C150,[1]Engagés!$C$10:$N$509,12,FALSE))," ")))</f>
        <v xml:space="preserve"> </v>
      </c>
      <c r="Q150" s="72" t="str">
        <f>IF(ISNA(IF($C150&gt;0,(VLOOKUP($C150,[1]Engagés!$C$10:$N$509,11,FALSE))," ")),"",(IF($C150&gt;0,(VLOOKUP($C150,[1]Engagés!$C$10:$N$509,11,FALSE))," ")))</f>
        <v xml:space="preserve"> </v>
      </c>
      <c r="R150" s="74" t="str">
        <f t="shared" si="80"/>
        <v/>
      </c>
      <c r="S150" s="75" t="str">
        <f>IF(COUNTIF($K$8:$K150,$K150)&lt;2,$K150," ")</f>
        <v xml:space="preserve"> </v>
      </c>
      <c r="T150" s="75">
        <f t="shared" si="65"/>
        <v>143</v>
      </c>
      <c r="U150" s="76" t="str">
        <f t="shared" si="66"/>
        <v/>
      </c>
      <c r="V150" s="75" t="str">
        <f>IF(COUNTIF($K$8:$K150,$K150)&lt;3,$K150," ")</f>
        <v xml:space="preserve"> </v>
      </c>
      <c r="W150" s="75">
        <f t="shared" si="82"/>
        <v>143</v>
      </c>
      <c r="X150" s="75" t="str">
        <f t="shared" si="67"/>
        <v/>
      </c>
      <c r="Y150" s="18" t="str">
        <f t="shared" si="83"/>
        <v/>
      </c>
      <c r="Z150" s="18">
        <f t="shared" si="84"/>
        <v>1000</v>
      </c>
      <c r="AA150" s="18">
        <f t="shared" si="68"/>
        <v>1000</v>
      </c>
      <c r="AB150" s="75" t="str">
        <f>IF(COUNTIF($K$8:$K150,S150)&lt;4,$K150," ")</f>
        <v xml:space="preserve"> </v>
      </c>
      <c r="AC150" s="75">
        <f t="shared" si="85"/>
        <v>143</v>
      </c>
      <c r="AD150" s="75" t="str">
        <f t="shared" si="69"/>
        <v/>
      </c>
      <c r="AE150" s="18" t="str">
        <f t="shared" si="86"/>
        <v/>
      </c>
      <c r="AF150" s="18" t="str">
        <f t="shared" si="87"/>
        <v/>
      </c>
      <c r="AG150" s="75" t="str">
        <f t="shared" si="88"/>
        <v/>
      </c>
      <c r="AH150" s="75" t="str">
        <f t="shared" si="70"/>
        <v/>
      </c>
      <c r="AI150" s="77" t="str">
        <f t="shared" si="71"/>
        <v xml:space="preserve"> </v>
      </c>
      <c r="AJ150" s="78">
        <f t="shared" si="72"/>
        <v>143</v>
      </c>
      <c r="AK150" s="79">
        <v>10</v>
      </c>
      <c r="AL150" s="80" t="e">
        <f>#REF!</f>
        <v>#REF!</v>
      </c>
      <c r="AM150" s="81" t="e">
        <f t="shared" si="73"/>
        <v>#REF!</v>
      </c>
      <c r="AN150" s="82" t="e">
        <f t="shared" si="74"/>
        <v>#REF!</v>
      </c>
      <c r="AO150" s="81" t="e">
        <f t="shared" si="75"/>
        <v>#REF!</v>
      </c>
      <c r="AP150" s="82" t="e">
        <f t="shared" si="76"/>
        <v>#REF!</v>
      </c>
      <c r="AQ150" s="81" t="e">
        <f t="shared" si="77"/>
        <v>#REF!</v>
      </c>
      <c r="AR150" s="82" t="e">
        <f t="shared" si="78"/>
        <v>#REF!</v>
      </c>
      <c r="AS150" s="83" t="e">
        <f t="shared" si="89"/>
        <v>#REF!</v>
      </c>
      <c r="AT150" s="84" t="e">
        <f t="shared" si="90"/>
        <v>#REF!</v>
      </c>
      <c r="AW150" s="85" t="str">
        <f t="shared" si="79"/>
        <v/>
      </c>
    </row>
    <row r="151" spans="1:49" ht="19.149999999999999" customHeight="1" x14ac:dyDescent="0.2">
      <c r="A151" s="65">
        <f t="shared" si="64"/>
        <v>144</v>
      </c>
      <c r="B151" s="87">
        <v>144</v>
      </c>
      <c r="C151" s="87"/>
      <c r="D151" s="88"/>
      <c r="E151" s="88"/>
      <c r="F151" s="88"/>
      <c r="G151" s="69" t="str">
        <f>IF(ISNA(IF($C151&gt;0,(VLOOKUP($C151,[1]Engagés!$C$10:$K$509,3,FALSE))," ")),"",(IF($C151&gt;0,(VLOOKUP($C151,[1]Engagés!$C$10:$K$509,3,FALSE))," ")))</f>
        <v xml:space="preserve"> </v>
      </c>
      <c r="H151" s="70" t="e">
        <f t="shared" si="81"/>
        <v>#VALUE!</v>
      </c>
      <c r="I151" s="71" t="str">
        <f>IF(ISNA(IF($C151&gt;0,(VLOOKUP($C151,[1]Engagés!$C$10:$K$509,6,FALSE))," ")),"",(IF($C151&gt;0,(VLOOKUP($C151,[1]Engagés!$C$10:$K$509,6,FALSE))," ")))</f>
        <v xml:space="preserve"> </v>
      </c>
      <c r="J151" s="71" t="str">
        <f>IF(ISNA(IF($C151&gt;0,(VLOOKUP($C151,[1]Engagés!$C$10:$K$509,7,FALSE))," ")),"",(IF($C151&gt;0,(VLOOKUP($C151,[1]Engagés!$C$10:$K$509,7,FALSE))," ")))</f>
        <v xml:space="preserve"> </v>
      </c>
      <c r="K151" s="71" t="str">
        <f>IF(ISNA(IF($C151&gt;0,(VLOOKUP($C151,[1]Engagés!$C$10:$K$509,8,FALSE))," ")),"",(IF($C151&gt;0,(VLOOKUP($C151,[1]Engagés!$C$10:$K$509,8,FALSE))," ")))</f>
        <v xml:space="preserve"> </v>
      </c>
      <c r="L151" s="72" t="str">
        <f>IF(ISNA(IF($C151&gt;0,(VLOOKUP($C151,[1]Engagés!$C$10:$K$509,5,FALSE))," ")),"",(IF($C151&gt;0,(VLOOKUP($C151,[1]Engagés!$C$10:$K$509,5,FALSE))," ")))</f>
        <v xml:space="preserve"> </v>
      </c>
      <c r="M151" s="72" t="str">
        <f>IF(ISNA(IF($C151&gt;0,(VLOOKUP($C151,[1]Engagés!$C$10:$K$509,4,FALSE))," ")),"",(IF($C151&gt;0,(VLOOKUP($C151,[1]Engagés!$C$10:$K$509,4,FALSE))," ")))</f>
        <v xml:space="preserve"> </v>
      </c>
      <c r="N151" s="71" t="str">
        <f>IF(ISNA(IF($C151&gt;0,(VLOOKUP($C151,[1]Engagés!$C$10:$K$509,9,FALSE))," ")),"",(IF($C151&gt;0,(VLOOKUP($C151,[1]Engagés!$C$10:$K$509,9,FALSE))," ")))</f>
        <v xml:space="preserve"> </v>
      </c>
      <c r="O151" s="72" t="str">
        <f>IF(ISNA(IF($C151&gt;0,(VLOOKUP($C151,[1]Engagés!$C$10:$N$509,10,FALSE))," ")),"",(IF($C151&gt;0,(VLOOKUP($C151,[1]Engagés!$C$10:$N$509,10,FALSE))," ")))</f>
        <v xml:space="preserve"> </v>
      </c>
      <c r="P151" s="72" t="str">
        <f>IF(ISNA(IF($C151&gt;0,(VLOOKUP($C151,[1]Engagés!$C$10:$N$509,12,FALSE))," ")),"",(IF($C151&gt;0,(VLOOKUP($C151,[1]Engagés!$C$10:$N$509,12,FALSE))," ")))</f>
        <v xml:space="preserve"> </v>
      </c>
      <c r="Q151" s="72" t="str">
        <f>IF(ISNA(IF($C151&gt;0,(VLOOKUP($C151,[1]Engagés!$C$10:$N$509,11,FALSE))," ")),"",(IF($C151&gt;0,(VLOOKUP($C151,[1]Engagés!$C$10:$N$509,11,FALSE))," ")))</f>
        <v xml:space="preserve"> </v>
      </c>
      <c r="R151" s="74" t="str">
        <f t="shared" si="80"/>
        <v/>
      </c>
      <c r="S151" s="75" t="str">
        <f>IF(COUNTIF($K$8:$K151,$K151)&lt;2,$K151," ")</f>
        <v xml:space="preserve"> </v>
      </c>
      <c r="T151" s="75">
        <f t="shared" si="65"/>
        <v>144</v>
      </c>
      <c r="U151" s="76" t="str">
        <f t="shared" si="66"/>
        <v/>
      </c>
      <c r="V151" s="75" t="str">
        <f>IF(COUNTIF($K$8:$K151,$K151)&lt;3,$K151," ")</f>
        <v xml:space="preserve"> </v>
      </c>
      <c r="W151" s="75">
        <f t="shared" si="82"/>
        <v>144</v>
      </c>
      <c r="X151" s="75" t="str">
        <f t="shared" si="67"/>
        <v/>
      </c>
      <c r="Y151" s="18" t="str">
        <f t="shared" si="83"/>
        <v/>
      </c>
      <c r="Z151" s="18">
        <f t="shared" si="84"/>
        <v>1000</v>
      </c>
      <c r="AA151" s="18">
        <f t="shared" si="68"/>
        <v>1000</v>
      </c>
      <c r="AB151" s="75" t="str">
        <f>IF(COUNTIF($K$8:$K151,S151)&lt;4,$K151," ")</f>
        <v xml:space="preserve"> </v>
      </c>
      <c r="AC151" s="75">
        <f t="shared" si="85"/>
        <v>144</v>
      </c>
      <c r="AD151" s="75" t="str">
        <f t="shared" si="69"/>
        <v/>
      </c>
      <c r="AE151" s="18" t="str">
        <f t="shared" si="86"/>
        <v/>
      </c>
      <c r="AF151" s="18" t="str">
        <f t="shared" si="87"/>
        <v/>
      </c>
      <c r="AG151" s="75" t="str">
        <f t="shared" si="88"/>
        <v/>
      </c>
      <c r="AH151" s="75" t="str">
        <f t="shared" si="70"/>
        <v/>
      </c>
      <c r="AI151" s="77" t="str">
        <f t="shared" si="71"/>
        <v xml:space="preserve"> </v>
      </c>
      <c r="AJ151" s="78">
        <f t="shared" si="72"/>
        <v>144</v>
      </c>
      <c r="AK151" s="79">
        <v>10</v>
      </c>
      <c r="AL151" s="80" t="e">
        <f>#REF!</f>
        <v>#REF!</v>
      </c>
      <c r="AM151" s="81" t="e">
        <f t="shared" si="73"/>
        <v>#REF!</v>
      </c>
      <c r="AN151" s="82" t="e">
        <f t="shared" si="74"/>
        <v>#REF!</v>
      </c>
      <c r="AO151" s="81" t="e">
        <f t="shared" si="75"/>
        <v>#REF!</v>
      </c>
      <c r="AP151" s="82" t="e">
        <f t="shared" si="76"/>
        <v>#REF!</v>
      </c>
      <c r="AQ151" s="81" t="e">
        <f t="shared" si="77"/>
        <v>#REF!</v>
      </c>
      <c r="AR151" s="82" t="e">
        <f t="shared" si="78"/>
        <v>#REF!</v>
      </c>
      <c r="AS151" s="83" t="e">
        <f t="shared" si="89"/>
        <v>#REF!</v>
      </c>
      <c r="AT151" s="84" t="e">
        <f t="shared" si="90"/>
        <v>#REF!</v>
      </c>
      <c r="AW151" s="85" t="str">
        <f t="shared" si="79"/>
        <v/>
      </c>
    </row>
    <row r="152" spans="1:49" ht="19.149999999999999" customHeight="1" x14ac:dyDescent="0.2">
      <c r="A152" s="65">
        <f t="shared" si="64"/>
        <v>145</v>
      </c>
      <c r="B152" s="87">
        <v>145</v>
      </c>
      <c r="C152" s="87"/>
      <c r="D152" s="88"/>
      <c r="E152" s="88"/>
      <c r="F152" s="88"/>
      <c r="G152" s="69" t="str">
        <f>IF(ISNA(IF($C152&gt;0,(VLOOKUP($C152,[1]Engagés!$C$10:$K$509,3,FALSE))," ")),"",(IF($C152&gt;0,(VLOOKUP($C152,[1]Engagés!$C$10:$K$509,3,FALSE))," ")))</f>
        <v xml:space="preserve"> </v>
      </c>
      <c r="H152" s="70" t="e">
        <f t="shared" si="81"/>
        <v>#VALUE!</v>
      </c>
      <c r="I152" s="71" t="str">
        <f>IF(ISNA(IF($C152&gt;0,(VLOOKUP($C152,[1]Engagés!$C$10:$K$509,6,FALSE))," ")),"",(IF($C152&gt;0,(VLOOKUP($C152,[1]Engagés!$C$10:$K$509,6,FALSE))," ")))</f>
        <v xml:space="preserve"> </v>
      </c>
      <c r="J152" s="71" t="str">
        <f>IF(ISNA(IF($C152&gt;0,(VLOOKUP($C152,[1]Engagés!$C$10:$K$509,7,FALSE))," ")),"",(IF($C152&gt;0,(VLOOKUP($C152,[1]Engagés!$C$10:$K$509,7,FALSE))," ")))</f>
        <v xml:space="preserve"> </v>
      </c>
      <c r="K152" s="71" t="str">
        <f>IF(ISNA(IF($C152&gt;0,(VLOOKUP($C152,[1]Engagés!$C$10:$K$509,8,FALSE))," ")),"",(IF($C152&gt;0,(VLOOKUP($C152,[1]Engagés!$C$10:$K$509,8,FALSE))," ")))</f>
        <v xml:space="preserve"> </v>
      </c>
      <c r="L152" s="72" t="str">
        <f>IF(ISNA(IF($C152&gt;0,(VLOOKUP($C152,[1]Engagés!$C$10:$K$509,5,FALSE))," ")),"",(IF($C152&gt;0,(VLOOKUP($C152,[1]Engagés!$C$10:$K$509,5,FALSE))," ")))</f>
        <v xml:space="preserve"> </v>
      </c>
      <c r="M152" s="72" t="str">
        <f>IF(ISNA(IF($C152&gt;0,(VLOOKUP($C152,[1]Engagés!$C$10:$K$509,4,FALSE))," ")),"",(IF($C152&gt;0,(VLOOKUP($C152,[1]Engagés!$C$10:$K$509,4,FALSE))," ")))</f>
        <v xml:space="preserve"> </v>
      </c>
      <c r="N152" s="71" t="str">
        <f>IF(ISNA(IF($C152&gt;0,(VLOOKUP($C152,[1]Engagés!$C$10:$K$509,9,FALSE))," ")),"",(IF($C152&gt;0,(VLOOKUP($C152,[1]Engagés!$C$10:$K$509,9,FALSE))," ")))</f>
        <v xml:space="preserve"> </v>
      </c>
      <c r="O152" s="72" t="str">
        <f>IF(ISNA(IF($C152&gt;0,(VLOOKUP($C152,[1]Engagés!$C$10:$N$509,10,FALSE))," ")),"",(IF($C152&gt;0,(VLOOKUP($C152,[1]Engagés!$C$10:$N$509,10,FALSE))," ")))</f>
        <v xml:space="preserve"> </v>
      </c>
      <c r="P152" s="72" t="str">
        <f>IF(ISNA(IF($C152&gt;0,(VLOOKUP($C152,[1]Engagés!$C$10:$N$509,12,FALSE))," ")),"",(IF($C152&gt;0,(VLOOKUP($C152,[1]Engagés!$C$10:$N$509,12,FALSE))," ")))</f>
        <v xml:space="preserve"> </v>
      </c>
      <c r="Q152" s="72" t="str">
        <f>IF(ISNA(IF($C152&gt;0,(VLOOKUP($C152,[1]Engagés!$C$10:$N$509,11,FALSE))," ")),"",(IF($C152&gt;0,(VLOOKUP($C152,[1]Engagés!$C$10:$N$509,11,FALSE))," ")))</f>
        <v xml:space="preserve"> </v>
      </c>
      <c r="R152" s="74" t="str">
        <f t="shared" si="80"/>
        <v/>
      </c>
      <c r="S152" s="75" t="str">
        <f>IF(COUNTIF($K$8:$K152,$K152)&lt;2,$K152," ")</f>
        <v xml:space="preserve"> </v>
      </c>
      <c r="T152" s="75">
        <f t="shared" si="65"/>
        <v>145</v>
      </c>
      <c r="U152" s="76" t="str">
        <f t="shared" si="66"/>
        <v/>
      </c>
      <c r="V152" s="75" t="str">
        <f>IF(COUNTIF($K$8:$K152,$K152)&lt;3,$K152," ")</f>
        <v xml:space="preserve"> </v>
      </c>
      <c r="W152" s="75">
        <f t="shared" si="82"/>
        <v>145</v>
      </c>
      <c r="X152" s="75" t="str">
        <f t="shared" si="67"/>
        <v/>
      </c>
      <c r="Y152" s="18" t="str">
        <f t="shared" si="83"/>
        <v/>
      </c>
      <c r="Z152" s="18">
        <f t="shared" si="84"/>
        <v>1000</v>
      </c>
      <c r="AA152" s="18">
        <f t="shared" si="68"/>
        <v>1000</v>
      </c>
      <c r="AB152" s="75" t="str">
        <f>IF(COUNTIF($K$8:$K152,S152)&lt;4,$K152," ")</f>
        <v xml:space="preserve"> </v>
      </c>
      <c r="AC152" s="75">
        <f t="shared" si="85"/>
        <v>145</v>
      </c>
      <c r="AD152" s="75" t="str">
        <f t="shared" si="69"/>
        <v/>
      </c>
      <c r="AE152" s="18" t="str">
        <f t="shared" si="86"/>
        <v/>
      </c>
      <c r="AF152" s="18" t="str">
        <f t="shared" si="87"/>
        <v/>
      </c>
      <c r="AG152" s="75" t="str">
        <f t="shared" si="88"/>
        <v/>
      </c>
      <c r="AH152" s="75" t="str">
        <f t="shared" si="70"/>
        <v/>
      </c>
      <c r="AI152" s="77" t="str">
        <f t="shared" si="71"/>
        <v xml:space="preserve"> </v>
      </c>
      <c r="AJ152" s="78">
        <f t="shared" si="72"/>
        <v>145</v>
      </c>
      <c r="AK152" s="79">
        <v>10</v>
      </c>
      <c r="AL152" s="80" t="e">
        <f>#REF!</f>
        <v>#REF!</v>
      </c>
      <c r="AM152" s="81" t="e">
        <f t="shared" si="73"/>
        <v>#REF!</v>
      </c>
      <c r="AN152" s="82" t="e">
        <f t="shared" si="74"/>
        <v>#REF!</v>
      </c>
      <c r="AO152" s="81" t="e">
        <f t="shared" si="75"/>
        <v>#REF!</v>
      </c>
      <c r="AP152" s="82" t="e">
        <f t="shared" si="76"/>
        <v>#REF!</v>
      </c>
      <c r="AQ152" s="81" t="e">
        <f t="shared" si="77"/>
        <v>#REF!</v>
      </c>
      <c r="AR152" s="82" t="e">
        <f t="shared" si="78"/>
        <v>#REF!</v>
      </c>
      <c r="AS152" s="83" t="e">
        <f t="shared" si="89"/>
        <v>#REF!</v>
      </c>
      <c r="AT152" s="84" t="e">
        <f t="shared" si="90"/>
        <v>#REF!</v>
      </c>
      <c r="AW152" s="85" t="str">
        <f t="shared" si="79"/>
        <v/>
      </c>
    </row>
    <row r="153" spans="1:49" ht="19.149999999999999" customHeight="1" x14ac:dyDescent="0.2">
      <c r="A153" s="65">
        <f t="shared" si="64"/>
        <v>146</v>
      </c>
      <c r="B153" s="87">
        <v>146</v>
      </c>
      <c r="C153" s="87"/>
      <c r="D153" s="88"/>
      <c r="E153" s="88"/>
      <c r="F153" s="88"/>
      <c r="G153" s="69" t="str">
        <f>IF(ISNA(IF($C153&gt;0,(VLOOKUP($C153,[1]Engagés!$C$10:$K$509,3,FALSE))," ")),"",(IF($C153&gt;0,(VLOOKUP($C153,[1]Engagés!$C$10:$K$509,3,FALSE))," ")))</f>
        <v xml:space="preserve"> </v>
      </c>
      <c r="H153" s="70" t="e">
        <f t="shared" si="81"/>
        <v>#VALUE!</v>
      </c>
      <c r="I153" s="71" t="str">
        <f>IF(ISNA(IF($C153&gt;0,(VLOOKUP($C153,[1]Engagés!$C$10:$K$509,6,FALSE))," ")),"",(IF($C153&gt;0,(VLOOKUP($C153,[1]Engagés!$C$10:$K$509,6,FALSE))," ")))</f>
        <v xml:space="preserve"> </v>
      </c>
      <c r="J153" s="71" t="str">
        <f>IF(ISNA(IF($C153&gt;0,(VLOOKUP($C153,[1]Engagés!$C$10:$K$509,7,FALSE))," ")),"",(IF($C153&gt;0,(VLOOKUP($C153,[1]Engagés!$C$10:$K$509,7,FALSE))," ")))</f>
        <v xml:space="preserve"> </v>
      </c>
      <c r="K153" s="71" t="str">
        <f>IF(ISNA(IF($C153&gt;0,(VLOOKUP($C153,[1]Engagés!$C$10:$K$509,8,FALSE))," ")),"",(IF($C153&gt;0,(VLOOKUP($C153,[1]Engagés!$C$10:$K$509,8,FALSE))," ")))</f>
        <v xml:space="preserve"> </v>
      </c>
      <c r="L153" s="72" t="str">
        <f>IF(ISNA(IF($C153&gt;0,(VLOOKUP($C153,[1]Engagés!$C$10:$K$509,5,FALSE))," ")),"",(IF($C153&gt;0,(VLOOKUP($C153,[1]Engagés!$C$10:$K$509,5,FALSE))," ")))</f>
        <v xml:space="preserve"> </v>
      </c>
      <c r="M153" s="72" t="str">
        <f>IF(ISNA(IF($C153&gt;0,(VLOOKUP($C153,[1]Engagés!$C$10:$K$509,4,FALSE))," ")),"",(IF($C153&gt;0,(VLOOKUP($C153,[1]Engagés!$C$10:$K$509,4,FALSE))," ")))</f>
        <v xml:space="preserve"> </v>
      </c>
      <c r="N153" s="71" t="str">
        <f>IF(ISNA(IF($C153&gt;0,(VLOOKUP($C153,[1]Engagés!$C$10:$K$509,9,FALSE))," ")),"",(IF($C153&gt;0,(VLOOKUP($C153,[1]Engagés!$C$10:$K$509,9,FALSE))," ")))</f>
        <v xml:space="preserve"> </v>
      </c>
      <c r="O153" s="72" t="str">
        <f>IF(ISNA(IF($C153&gt;0,(VLOOKUP($C153,[1]Engagés!$C$10:$N$509,10,FALSE))," ")),"",(IF($C153&gt;0,(VLOOKUP($C153,[1]Engagés!$C$10:$N$509,10,FALSE))," ")))</f>
        <v xml:space="preserve"> </v>
      </c>
      <c r="P153" s="72" t="str">
        <f>IF(ISNA(IF($C153&gt;0,(VLOOKUP($C153,[1]Engagés!$C$10:$N$509,12,FALSE))," ")),"",(IF($C153&gt;0,(VLOOKUP($C153,[1]Engagés!$C$10:$N$509,12,FALSE))," ")))</f>
        <v xml:space="preserve"> </v>
      </c>
      <c r="Q153" s="72" t="str">
        <f>IF(ISNA(IF($C153&gt;0,(VLOOKUP($C153,[1]Engagés!$C$10:$N$509,11,FALSE))," ")),"",(IF($C153&gt;0,(VLOOKUP($C153,[1]Engagés!$C$10:$N$509,11,FALSE))," ")))</f>
        <v xml:space="preserve"> </v>
      </c>
      <c r="R153" s="74" t="str">
        <f t="shared" si="80"/>
        <v/>
      </c>
      <c r="S153" s="75" t="str">
        <f>IF(COUNTIF($K$8:$K153,$K153)&lt;2,$K153," ")</f>
        <v xml:space="preserve"> </v>
      </c>
      <c r="T153" s="75">
        <f t="shared" si="65"/>
        <v>146</v>
      </c>
      <c r="U153" s="76" t="str">
        <f t="shared" si="66"/>
        <v/>
      </c>
      <c r="V153" s="75" t="str">
        <f>IF(COUNTIF($K$8:$K153,$K153)&lt;3,$K153," ")</f>
        <v xml:space="preserve"> </v>
      </c>
      <c r="W153" s="75">
        <f t="shared" si="82"/>
        <v>146</v>
      </c>
      <c r="X153" s="75" t="str">
        <f t="shared" si="67"/>
        <v/>
      </c>
      <c r="Y153" s="18" t="str">
        <f t="shared" si="83"/>
        <v/>
      </c>
      <c r="Z153" s="18">
        <f t="shared" si="84"/>
        <v>1000</v>
      </c>
      <c r="AA153" s="18">
        <f t="shared" si="68"/>
        <v>1000</v>
      </c>
      <c r="AB153" s="75" t="str">
        <f>IF(COUNTIF($K$8:$K153,S153)&lt;4,$K153," ")</f>
        <v xml:space="preserve"> </v>
      </c>
      <c r="AC153" s="75">
        <f t="shared" si="85"/>
        <v>146</v>
      </c>
      <c r="AD153" s="75" t="str">
        <f t="shared" si="69"/>
        <v/>
      </c>
      <c r="AE153" s="18" t="str">
        <f t="shared" si="86"/>
        <v/>
      </c>
      <c r="AF153" s="18" t="str">
        <f t="shared" si="87"/>
        <v/>
      </c>
      <c r="AG153" s="75" t="str">
        <f t="shared" si="88"/>
        <v/>
      </c>
      <c r="AH153" s="75" t="str">
        <f t="shared" si="70"/>
        <v/>
      </c>
      <c r="AI153" s="77" t="str">
        <f t="shared" si="71"/>
        <v xml:space="preserve"> </v>
      </c>
      <c r="AJ153" s="78">
        <f t="shared" si="72"/>
        <v>146</v>
      </c>
      <c r="AK153" s="79">
        <v>10</v>
      </c>
      <c r="AL153" s="80" t="e">
        <f>#REF!</f>
        <v>#REF!</v>
      </c>
      <c r="AM153" s="81" t="e">
        <f t="shared" si="73"/>
        <v>#REF!</v>
      </c>
      <c r="AN153" s="82" t="e">
        <f t="shared" si="74"/>
        <v>#REF!</v>
      </c>
      <c r="AO153" s="81" t="e">
        <f t="shared" si="75"/>
        <v>#REF!</v>
      </c>
      <c r="AP153" s="82" t="e">
        <f t="shared" si="76"/>
        <v>#REF!</v>
      </c>
      <c r="AQ153" s="81" t="e">
        <f t="shared" si="77"/>
        <v>#REF!</v>
      </c>
      <c r="AR153" s="82" t="e">
        <f t="shared" si="78"/>
        <v>#REF!</v>
      </c>
      <c r="AS153" s="83" t="e">
        <f t="shared" si="89"/>
        <v>#REF!</v>
      </c>
      <c r="AT153" s="84" t="e">
        <f t="shared" si="90"/>
        <v>#REF!</v>
      </c>
      <c r="AW153" s="85" t="str">
        <f t="shared" si="79"/>
        <v/>
      </c>
    </row>
    <row r="154" spans="1:49" ht="19.149999999999999" customHeight="1" x14ac:dyDescent="0.2">
      <c r="A154" s="65">
        <f t="shared" si="64"/>
        <v>147</v>
      </c>
      <c r="B154" s="87">
        <v>147</v>
      </c>
      <c r="C154" s="87"/>
      <c r="D154" s="88"/>
      <c r="E154" s="88"/>
      <c r="F154" s="88"/>
      <c r="G154" s="69" t="str">
        <f>IF(ISNA(IF($C154&gt;0,(VLOOKUP($C154,[1]Engagés!$C$10:$K$509,3,FALSE))," ")),"",(IF($C154&gt;0,(VLOOKUP($C154,[1]Engagés!$C$10:$K$509,3,FALSE))," ")))</f>
        <v xml:space="preserve"> </v>
      </c>
      <c r="H154" s="70" t="e">
        <f t="shared" si="81"/>
        <v>#VALUE!</v>
      </c>
      <c r="I154" s="71" t="str">
        <f>IF(ISNA(IF($C154&gt;0,(VLOOKUP($C154,[1]Engagés!$C$10:$K$509,6,FALSE))," ")),"",(IF($C154&gt;0,(VLOOKUP($C154,[1]Engagés!$C$10:$K$509,6,FALSE))," ")))</f>
        <v xml:space="preserve"> </v>
      </c>
      <c r="J154" s="71" t="str">
        <f>IF(ISNA(IF($C154&gt;0,(VLOOKUP($C154,[1]Engagés!$C$10:$K$509,7,FALSE))," ")),"",(IF($C154&gt;0,(VLOOKUP($C154,[1]Engagés!$C$10:$K$509,7,FALSE))," ")))</f>
        <v xml:space="preserve"> </v>
      </c>
      <c r="K154" s="71" t="str">
        <f>IF(ISNA(IF($C154&gt;0,(VLOOKUP($C154,[1]Engagés!$C$10:$K$509,8,FALSE))," ")),"",(IF($C154&gt;0,(VLOOKUP($C154,[1]Engagés!$C$10:$K$509,8,FALSE))," ")))</f>
        <v xml:space="preserve"> </v>
      </c>
      <c r="L154" s="72" t="str">
        <f>IF(ISNA(IF($C154&gt;0,(VLOOKUP($C154,[1]Engagés!$C$10:$K$509,5,FALSE))," ")),"",(IF($C154&gt;0,(VLOOKUP($C154,[1]Engagés!$C$10:$K$509,5,FALSE))," ")))</f>
        <v xml:space="preserve"> </v>
      </c>
      <c r="M154" s="72" t="str">
        <f>IF(ISNA(IF($C154&gt;0,(VLOOKUP($C154,[1]Engagés!$C$10:$K$509,4,FALSE))," ")),"",(IF($C154&gt;0,(VLOOKUP($C154,[1]Engagés!$C$10:$K$509,4,FALSE))," ")))</f>
        <v xml:space="preserve"> </v>
      </c>
      <c r="N154" s="71" t="str">
        <f>IF(ISNA(IF($C154&gt;0,(VLOOKUP($C154,[1]Engagés!$C$10:$K$509,9,FALSE))," ")),"",(IF($C154&gt;0,(VLOOKUP($C154,[1]Engagés!$C$10:$K$509,9,FALSE))," ")))</f>
        <v xml:space="preserve"> </v>
      </c>
      <c r="O154" s="72" t="str">
        <f>IF(ISNA(IF($C154&gt;0,(VLOOKUP($C154,[1]Engagés!$C$10:$N$509,10,FALSE))," ")),"",(IF($C154&gt;0,(VLOOKUP($C154,[1]Engagés!$C$10:$N$509,10,FALSE))," ")))</f>
        <v xml:space="preserve"> </v>
      </c>
      <c r="P154" s="72" t="str">
        <f>IF(ISNA(IF($C154&gt;0,(VLOOKUP($C154,[1]Engagés!$C$10:$N$509,12,FALSE))," ")),"",(IF($C154&gt;0,(VLOOKUP($C154,[1]Engagés!$C$10:$N$509,12,FALSE))," ")))</f>
        <v xml:space="preserve"> </v>
      </c>
      <c r="Q154" s="72" t="str">
        <f>IF(ISNA(IF($C154&gt;0,(VLOOKUP($C154,[1]Engagés!$C$10:$N$509,11,FALSE))," ")),"",(IF($C154&gt;0,(VLOOKUP($C154,[1]Engagés!$C$10:$N$509,11,FALSE))," ")))</f>
        <v xml:space="preserve"> </v>
      </c>
      <c r="R154" s="74" t="str">
        <f t="shared" si="80"/>
        <v/>
      </c>
      <c r="S154" s="75" t="str">
        <f>IF(COUNTIF($K$8:$K154,$K154)&lt;2,$K154," ")</f>
        <v xml:space="preserve"> </v>
      </c>
      <c r="T154" s="75">
        <f t="shared" si="65"/>
        <v>147</v>
      </c>
      <c r="U154" s="76" t="str">
        <f t="shared" si="66"/>
        <v/>
      </c>
      <c r="V154" s="75" t="str">
        <f>IF(COUNTIF($K$8:$K154,$K154)&lt;3,$K154," ")</f>
        <v xml:space="preserve"> </v>
      </c>
      <c r="W154" s="75">
        <f t="shared" si="82"/>
        <v>147</v>
      </c>
      <c r="X154" s="75" t="str">
        <f t="shared" si="67"/>
        <v/>
      </c>
      <c r="Y154" s="18" t="str">
        <f t="shared" si="83"/>
        <v/>
      </c>
      <c r="Z154" s="18">
        <f t="shared" si="84"/>
        <v>1000</v>
      </c>
      <c r="AA154" s="18">
        <f t="shared" si="68"/>
        <v>1000</v>
      </c>
      <c r="AB154" s="75" t="str">
        <f>IF(COUNTIF($K$8:$K154,S154)&lt;4,$K154," ")</f>
        <v xml:space="preserve"> </v>
      </c>
      <c r="AC154" s="75">
        <f t="shared" si="85"/>
        <v>147</v>
      </c>
      <c r="AD154" s="75" t="str">
        <f t="shared" si="69"/>
        <v/>
      </c>
      <c r="AE154" s="18" t="str">
        <f t="shared" si="86"/>
        <v/>
      </c>
      <c r="AF154" s="18" t="str">
        <f t="shared" si="87"/>
        <v/>
      </c>
      <c r="AG154" s="75" t="str">
        <f t="shared" si="88"/>
        <v/>
      </c>
      <c r="AH154" s="75" t="str">
        <f t="shared" si="70"/>
        <v/>
      </c>
      <c r="AI154" s="77" t="str">
        <f t="shared" si="71"/>
        <v xml:space="preserve"> </v>
      </c>
      <c r="AJ154" s="78">
        <f t="shared" si="72"/>
        <v>147</v>
      </c>
      <c r="AK154" s="79">
        <v>10</v>
      </c>
      <c r="AL154" s="80" t="e">
        <f>#REF!</f>
        <v>#REF!</v>
      </c>
      <c r="AM154" s="81" t="e">
        <f t="shared" si="73"/>
        <v>#REF!</v>
      </c>
      <c r="AN154" s="82" t="e">
        <f t="shared" si="74"/>
        <v>#REF!</v>
      </c>
      <c r="AO154" s="81" t="e">
        <f t="shared" si="75"/>
        <v>#REF!</v>
      </c>
      <c r="AP154" s="82" t="e">
        <f t="shared" si="76"/>
        <v>#REF!</v>
      </c>
      <c r="AQ154" s="81" t="e">
        <f t="shared" si="77"/>
        <v>#REF!</v>
      </c>
      <c r="AR154" s="82" t="e">
        <f t="shared" si="78"/>
        <v>#REF!</v>
      </c>
      <c r="AS154" s="83" t="e">
        <f t="shared" si="89"/>
        <v>#REF!</v>
      </c>
      <c r="AT154" s="84" t="e">
        <f t="shared" si="90"/>
        <v>#REF!</v>
      </c>
      <c r="AW154" s="85" t="str">
        <f t="shared" si="79"/>
        <v/>
      </c>
    </row>
    <row r="155" spans="1:49" ht="19.149999999999999" customHeight="1" x14ac:dyDescent="0.2">
      <c r="A155" s="65">
        <f t="shared" si="64"/>
        <v>148</v>
      </c>
      <c r="B155" s="87">
        <v>148</v>
      </c>
      <c r="C155" s="87"/>
      <c r="D155" s="88"/>
      <c r="E155" s="88"/>
      <c r="F155" s="88"/>
      <c r="G155" s="69" t="str">
        <f>IF(ISNA(IF($C155&gt;0,(VLOOKUP($C155,[1]Engagés!$C$10:$K$509,3,FALSE))," ")),"",(IF($C155&gt;0,(VLOOKUP($C155,[1]Engagés!$C$10:$K$509,3,FALSE))," ")))</f>
        <v xml:space="preserve"> </v>
      </c>
      <c r="H155" s="70" t="e">
        <f t="shared" si="81"/>
        <v>#VALUE!</v>
      </c>
      <c r="I155" s="71" t="str">
        <f>IF(ISNA(IF($C155&gt;0,(VLOOKUP($C155,[1]Engagés!$C$10:$K$509,6,FALSE))," ")),"",(IF($C155&gt;0,(VLOOKUP($C155,[1]Engagés!$C$10:$K$509,6,FALSE))," ")))</f>
        <v xml:space="preserve"> </v>
      </c>
      <c r="J155" s="71" t="str">
        <f>IF(ISNA(IF($C155&gt;0,(VLOOKUP($C155,[1]Engagés!$C$10:$K$509,7,FALSE))," ")),"",(IF($C155&gt;0,(VLOOKUP($C155,[1]Engagés!$C$10:$K$509,7,FALSE))," ")))</f>
        <v xml:space="preserve"> </v>
      </c>
      <c r="K155" s="71" t="str">
        <f>IF(ISNA(IF($C155&gt;0,(VLOOKUP($C155,[1]Engagés!$C$10:$K$509,8,FALSE))," ")),"",(IF($C155&gt;0,(VLOOKUP($C155,[1]Engagés!$C$10:$K$509,8,FALSE))," ")))</f>
        <v xml:space="preserve"> </v>
      </c>
      <c r="L155" s="72" t="str">
        <f>IF(ISNA(IF($C155&gt;0,(VLOOKUP($C155,[1]Engagés!$C$10:$K$509,5,FALSE))," ")),"",(IF($C155&gt;0,(VLOOKUP($C155,[1]Engagés!$C$10:$K$509,5,FALSE))," ")))</f>
        <v xml:space="preserve"> </v>
      </c>
      <c r="M155" s="72" t="str">
        <f>IF(ISNA(IF($C155&gt;0,(VLOOKUP($C155,[1]Engagés!$C$10:$K$509,4,FALSE))," ")),"",(IF($C155&gt;0,(VLOOKUP($C155,[1]Engagés!$C$10:$K$509,4,FALSE))," ")))</f>
        <v xml:space="preserve"> </v>
      </c>
      <c r="N155" s="71" t="str">
        <f>IF(ISNA(IF($C155&gt;0,(VLOOKUP($C155,[1]Engagés!$C$10:$K$509,9,FALSE))," ")),"",(IF($C155&gt;0,(VLOOKUP($C155,[1]Engagés!$C$10:$K$509,9,FALSE))," ")))</f>
        <v xml:space="preserve"> </v>
      </c>
      <c r="O155" s="72" t="str">
        <f>IF(ISNA(IF($C155&gt;0,(VLOOKUP($C155,[1]Engagés!$C$10:$N$509,10,FALSE))," ")),"",(IF($C155&gt;0,(VLOOKUP($C155,[1]Engagés!$C$10:$N$509,10,FALSE))," ")))</f>
        <v xml:space="preserve"> </v>
      </c>
      <c r="P155" s="72" t="str">
        <f>IF(ISNA(IF($C155&gt;0,(VLOOKUP($C155,[1]Engagés!$C$10:$N$509,12,FALSE))," ")),"",(IF($C155&gt;0,(VLOOKUP($C155,[1]Engagés!$C$10:$N$509,12,FALSE))," ")))</f>
        <v xml:space="preserve"> </v>
      </c>
      <c r="Q155" s="72" t="str">
        <f>IF(ISNA(IF($C155&gt;0,(VLOOKUP($C155,[1]Engagés!$C$10:$N$509,11,FALSE))," ")),"",(IF($C155&gt;0,(VLOOKUP($C155,[1]Engagés!$C$10:$N$509,11,FALSE))," ")))</f>
        <v xml:space="preserve"> </v>
      </c>
      <c r="R155" s="74" t="str">
        <f t="shared" si="80"/>
        <v/>
      </c>
      <c r="S155" s="75" t="str">
        <f>IF(COUNTIF($K$8:$K155,$K155)&lt;2,$K155," ")</f>
        <v xml:space="preserve"> </v>
      </c>
      <c r="T155" s="75">
        <f t="shared" si="65"/>
        <v>148</v>
      </c>
      <c r="U155" s="76" t="str">
        <f t="shared" si="66"/>
        <v/>
      </c>
      <c r="V155" s="75" t="str">
        <f>IF(COUNTIF($K$8:$K155,$K155)&lt;3,$K155," ")</f>
        <v xml:space="preserve"> </v>
      </c>
      <c r="W155" s="75">
        <f t="shared" si="82"/>
        <v>148</v>
      </c>
      <c r="X155" s="75" t="str">
        <f t="shared" si="67"/>
        <v/>
      </c>
      <c r="Y155" s="18" t="str">
        <f t="shared" si="83"/>
        <v/>
      </c>
      <c r="Z155" s="18">
        <f t="shared" si="84"/>
        <v>1000</v>
      </c>
      <c r="AA155" s="18">
        <f t="shared" si="68"/>
        <v>1000</v>
      </c>
      <c r="AB155" s="75" t="str">
        <f>IF(COUNTIF($K$8:$K155,S155)&lt;4,$K155," ")</f>
        <v xml:space="preserve"> </v>
      </c>
      <c r="AC155" s="75">
        <f t="shared" si="85"/>
        <v>148</v>
      </c>
      <c r="AD155" s="75" t="str">
        <f t="shared" si="69"/>
        <v/>
      </c>
      <c r="AE155" s="18" t="str">
        <f t="shared" si="86"/>
        <v/>
      </c>
      <c r="AF155" s="18" t="str">
        <f t="shared" si="87"/>
        <v/>
      </c>
      <c r="AG155" s="75" t="str">
        <f t="shared" si="88"/>
        <v/>
      </c>
      <c r="AH155" s="75" t="str">
        <f t="shared" si="70"/>
        <v/>
      </c>
      <c r="AI155" s="77" t="str">
        <f t="shared" si="71"/>
        <v xml:space="preserve"> </v>
      </c>
      <c r="AJ155" s="78">
        <f t="shared" si="72"/>
        <v>148</v>
      </c>
      <c r="AK155" s="79">
        <v>10</v>
      </c>
      <c r="AL155" s="80" t="e">
        <f>#REF!</f>
        <v>#REF!</v>
      </c>
      <c r="AM155" s="81" t="e">
        <f t="shared" si="73"/>
        <v>#REF!</v>
      </c>
      <c r="AN155" s="82" t="e">
        <f t="shared" si="74"/>
        <v>#REF!</v>
      </c>
      <c r="AO155" s="81" t="e">
        <f t="shared" si="75"/>
        <v>#REF!</v>
      </c>
      <c r="AP155" s="82" t="e">
        <f t="shared" si="76"/>
        <v>#REF!</v>
      </c>
      <c r="AQ155" s="81" t="e">
        <f t="shared" si="77"/>
        <v>#REF!</v>
      </c>
      <c r="AR155" s="82" t="e">
        <f t="shared" si="78"/>
        <v>#REF!</v>
      </c>
      <c r="AS155" s="83" t="e">
        <f t="shared" si="89"/>
        <v>#REF!</v>
      </c>
      <c r="AT155" s="84" t="e">
        <f t="shared" si="90"/>
        <v>#REF!</v>
      </c>
      <c r="AW155" s="85" t="str">
        <f t="shared" si="79"/>
        <v/>
      </c>
    </row>
    <row r="156" spans="1:49" ht="19.149999999999999" customHeight="1" x14ac:dyDescent="0.2">
      <c r="A156" s="65">
        <f t="shared" si="64"/>
        <v>149</v>
      </c>
      <c r="B156" s="87">
        <v>149</v>
      </c>
      <c r="C156" s="87"/>
      <c r="D156" s="88"/>
      <c r="E156" s="88"/>
      <c r="F156" s="88"/>
      <c r="G156" s="69" t="str">
        <f>IF(ISNA(IF($C156&gt;0,(VLOOKUP($C156,[1]Engagés!$C$10:$K$509,3,FALSE))," ")),"",(IF($C156&gt;0,(VLOOKUP($C156,[1]Engagés!$C$10:$K$509,3,FALSE))," ")))</f>
        <v xml:space="preserve"> </v>
      </c>
      <c r="H156" s="70" t="e">
        <f t="shared" si="81"/>
        <v>#VALUE!</v>
      </c>
      <c r="I156" s="71" t="str">
        <f>IF(ISNA(IF($C156&gt;0,(VLOOKUP($C156,[1]Engagés!$C$10:$K$509,6,FALSE))," ")),"",(IF($C156&gt;0,(VLOOKUP($C156,[1]Engagés!$C$10:$K$509,6,FALSE))," ")))</f>
        <v xml:space="preserve"> </v>
      </c>
      <c r="J156" s="71" t="str">
        <f>IF(ISNA(IF($C156&gt;0,(VLOOKUP($C156,[1]Engagés!$C$10:$K$509,7,FALSE))," ")),"",(IF($C156&gt;0,(VLOOKUP($C156,[1]Engagés!$C$10:$K$509,7,FALSE))," ")))</f>
        <v xml:space="preserve"> </v>
      </c>
      <c r="K156" s="71" t="str">
        <f>IF(ISNA(IF($C156&gt;0,(VLOOKUP($C156,[1]Engagés!$C$10:$K$509,8,FALSE))," ")),"",(IF($C156&gt;0,(VLOOKUP($C156,[1]Engagés!$C$10:$K$509,8,FALSE))," ")))</f>
        <v xml:space="preserve"> </v>
      </c>
      <c r="L156" s="72" t="str">
        <f>IF(ISNA(IF($C156&gt;0,(VLOOKUP($C156,[1]Engagés!$C$10:$K$509,5,FALSE))," ")),"",(IF($C156&gt;0,(VLOOKUP($C156,[1]Engagés!$C$10:$K$509,5,FALSE))," ")))</f>
        <v xml:space="preserve"> </v>
      </c>
      <c r="M156" s="72" t="str">
        <f>IF(ISNA(IF($C156&gt;0,(VLOOKUP($C156,[1]Engagés!$C$10:$K$509,4,FALSE))," ")),"",(IF($C156&gt;0,(VLOOKUP($C156,[1]Engagés!$C$10:$K$509,4,FALSE))," ")))</f>
        <v xml:space="preserve"> </v>
      </c>
      <c r="N156" s="71" t="str">
        <f>IF(ISNA(IF($C156&gt;0,(VLOOKUP($C156,[1]Engagés!$C$10:$K$509,9,FALSE))," ")),"",(IF($C156&gt;0,(VLOOKUP($C156,[1]Engagés!$C$10:$K$509,9,FALSE))," ")))</f>
        <v xml:space="preserve"> </v>
      </c>
      <c r="O156" s="72" t="str">
        <f>IF(ISNA(IF($C156&gt;0,(VLOOKUP($C156,[1]Engagés!$C$10:$N$509,10,FALSE))," ")),"",(IF($C156&gt;0,(VLOOKUP($C156,[1]Engagés!$C$10:$N$509,10,FALSE))," ")))</f>
        <v xml:space="preserve"> </v>
      </c>
      <c r="P156" s="72" t="str">
        <f>IF(ISNA(IF($C156&gt;0,(VLOOKUP($C156,[1]Engagés!$C$10:$N$509,12,FALSE))," ")),"",(IF($C156&gt;0,(VLOOKUP($C156,[1]Engagés!$C$10:$N$509,12,FALSE))," ")))</f>
        <v xml:space="preserve"> </v>
      </c>
      <c r="Q156" s="72" t="str">
        <f>IF(ISNA(IF($C156&gt;0,(VLOOKUP($C156,[1]Engagés!$C$10:$N$509,11,FALSE))," ")),"",(IF($C156&gt;0,(VLOOKUP($C156,[1]Engagés!$C$10:$N$509,11,FALSE))," ")))</f>
        <v xml:space="preserve"> </v>
      </c>
      <c r="R156" s="74" t="str">
        <f t="shared" si="80"/>
        <v/>
      </c>
      <c r="S156" s="75" t="str">
        <f>IF(COUNTIF($K$8:$K156,$K156)&lt;2,$K156," ")</f>
        <v xml:space="preserve"> </v>
      </c>
      <c r="T156" s="75">
        <f t="shared" si="65"/>
        <v>149</v>
      </c>
      <c r="U156" s="76" t="str">
        <f t="shared" si="66"/>
        <v/>
      </c>
      <c r="V156" s="75" t="str">
        <f>IF(COUNTIF($K$8:$K156,$K156)&lt;3,$K156," ")</f>
        <v xml:space="preserve"> </v>
      </c>
      <c r="W156" s="75">
        <f t="shared" si="82"/>
        <v>149</v>
      </c>
      <c r="X156" s="75" t="str">
        <f t="shared" si="67"/>
        <v/>
      </c>
      <c r="Y156" s="18" t="str">
        <f t="shared" si="83"/>
        <v/>
      </c>
      <c r="Z156" s="18">
        <f t="shared" si="84"/>
        <v>1000</v>
      </c>
      <c r="AA156" s="18">
        <f t="shared" si="68"/>
        <v>1000</v>
      </c>
      <c r="AB156" s="75" t="str">
        <f>IF(COUNTIF($K$8:$K156,S156)&lt;4,$K156," ")</f>
        <v xml:space="preserve"> </v>
      </c>
      <c r="AC156" s="75">
        <f t="shared" si="85"/>
        <v>149</v>
      </c>
      <c r="AD156" s="75" t="str">
        <f t="shared" si="69"/>
        <v/>
      </c>
      <c r="AE156" s="18" t="str">
        <f t="shared" si="86"/>
        <v/>
      </c>
      <c r="AF156" s="18" t="str">
        <f t="shared" si="87"/>
        <v/>
      </c>
      <c r="AG156" s="75" t="str">
        <f t="shared" si="88"/>
        <v/>
      </c>
      <c r="AH156" s="75" t="str">
        <f t="shared" si="70"/>
        <v/>
      </c>
      <c r="AI156" s="77" t="str">
        <f t="shared" si="71"/>
        <v xml:space="preserve"> </v>
      </c>
      <c r="AJ156" s="78">
        <f t="shared" si="72"/>
        <v>149</v>
      </c>
      <c r="AK156" s="79">
        <v>10</v>
      </c>
      <c r="AL156" s="80" t="e">
        <f>#REF!</f>
        <v>#REF!</v>
      </c>
      <c r="AM156" s="81" t="e">
        <f t="shared" si="73"/>
        <v>#REF!</v>
      </c>
      <c r="AN156" s="82" t="e">
        <f t="shared" si="74"/>
        <v>#REF!</v>
      </c>
      <c r="AO156" s="81" t="e">
        <f t="shared" si="75"/>
        <v>#REF!</v>
      </c>
      <c r="AP156" s="82" t="e">
        <f t="shared" si="76"/>
        <v>#REF!</v>
      </c>
      <c r="AQ156" s="81" t="e">
        <f t="shared" si="77"/>
        <v>#REF!</v>
      </c>
      <c r="AR156" s="82" t="e">
        <f t="shared" si="78"/>
        <v>#REF!</v>
      </c>
      <c r="AS156" s="83" t="e">
        <f t="shared" si="89"/>
        <v>#REF!</v>
      </c>
      <c r="AT156" s="84" t="e">
        <f t="shared" si="90"/>
        <v>#REF!</v>
      </c>
      <c r="AW156" s="85" t="str">
        <f t="shared" si="79"/>
        <v/>
      </c>
    </row>
    <row r="157" spans="1:49" ht="19.149999999999999" customHeight="1" x14ac:dyDescent="0.2">
      <c r="A157" s="65">
        <f t="shared" si="64"/>
        <v>150</v>
      </c>
      <c r="B157" s="87">
        <v>150</v>
      </c>
      <c r="C157" s="87"/>
      <c r="D157" s="88"/>
      <c r="E157" s="88"/>
      <c r="F157" s="88"/>
      <c r="G157" s="69" t="str">
        <f>IF(ISNA(IF($C157&gt;0,(VLOOKUP($C157,[1]Engagés!$C$10:$K$509,3,FALSE))," ")),"",(IF($C157&gt;0,(VLOOKUP($C157,[1]Engagés!$C$10:$K$509,3,FALSE))," ")))</f>
        <v xml:space="preserve"> </v>
      </c>
      <c r="H157" s="70" t="e">
        <f t="shared" si="81"/>
        <v>#VALUE!</v>
      </c>
      <c r="I157" s="71" t="str">
        <f>IF(ISNA(IF($C157&gt;0,(VLOOKUP($C157,[1]Engagés!$C$10:$K$509,6,FALSE))," ")),"",(IF($C157&gt;0,(VLOOKUP($C157,[1]Engagés!$C$10:$K$509,6,FALSE))," ")))</f>
        <v xml:space="preserve"> </v>
      </c>
      <c r="J157" s="71" t="str">
        <f>IF(ISNA(IF($C157&gt;0,(VLOOKUP($C157,[1]Engagés!$C$10:$K$509,7,FALSE))," ")),"",(IF($C157&gt;0,(VLOOKUP($C157,[1]Engagés!$C$10:$K$509,7,FALSE))," ")))</f>
        <v xml:space="preserve"> </v>
      </c>
      <c r="K157" s="71" t="str">
        <f>IF(ISNA(IF($C157&gt;0,(VLOOKUP($C157,[1]Engagés!$C$10:$K$509,8,FALSE))," ")),"",(IF($C157&gt;0,(VLOOKUP($C157,[1]Engagés!$C$10:$K$509,8,FALSE))," ")))</f>
        <v xml:space="preserve"> </v>
      </c>
      <c r="L157" s="72" t="str">
        <f>IF(ISNA(IF($C157&gt;0,(VLOOKUP($C157,[1]Engagés!$C$10:$K$509,5,FALSE))," ")),"",(IF($C157&gt;0,(VLOOKUP($C157,[1]Engagés!$C$10:$K$509,5,FALSE))," ")))</f>
        <v xml:space="preserve"> </v>
      </c>
      <c r="M157" s="72" t="str">
        <f>IF(ISNA(IF($C157&gt;0,(VLOOKUP($C157,[1]Engagés!$C$10:$K$509,4,FALSE))," ")),"",(IF($C157&gt;0,(VLOOKUP($C157,[1]Engagés!$C$10:$K$509,4,FALSE))," ")))</f>
        <v xml:space="preserve"> </v>
      </c>
      <c r="N157" s="71" t="str">
        <f>IF(ISNA(IF($C157&gt;0,(VLOOKUP($C157,[1]Engagés!$C$10:$K$509,9,FALSE))," ")),"",(IF($C157&gt;0,(VLOOKUP($C157,[1]Engagés!$C$10:$K$509,9,FALSE))," ")))</f>
        <v xml:space="preserve"> </v>
      </c>
      <c r="O157" s="72" t="str">
        <f>IF(ISNA(IF($C157&gt;0,(VLOOKUP($C157,[1]Engagés!$C$10:$N$509,10,FALSE))," ")),"",(IF($C157&gt;0,(VLOOKUP($C157,[1]Engagés!$C$10:$N$509,10,FALSE))," ")))</f>
        <v xml:space="preserve"> </v>
      </c>
      <c r="P157" s="72" t="str">
        <f>IF(ISNA(IF($C157&gt;0,(VLOOKUP($C157,[1]Engagés!$C$10:$N$509,12,FALSE))," ")),"",(IF($C157&gt;0,(VLOOKUP($C157,[1]Engagés!$C$10:$N$509,12,FALSE))," ")))</f>
        <v xml:space="preserve"> </v>
      </c>
      <c r="Q157" s="72" t="str">
        <f>IF(ISNA(IF($C157&gt;0,(VLOOKUP($C157,[1]Engagés!$C$10:$N$509,11,FALSE))," ")),"",(IF($C157&gt;0,(VLOOKUP($C157,[1]Engagés!$C$10:$N$509,11,FALSE))," ")))</f>
        <v xml:space="preserve"> </v>
      </c>
      <c r="R157" s="74" t="str">
        <f t="shared" si="80"/>
        <v/>
      </c>
      <c r="S157" s="75" t="str">
        <f>IF(COUNTIF($K$8:$K157,$K157)&lt;2,$K157," ")</f>
        <v xml:space="preserve"> </v>
      </c>
      <c r="T157" s="75">
        <f t="shared" si="65"/>
        <v>150</v>
      </c>
      <c r="U157" s="76" t="str">
        <f t="shared" si="66"/>
        <v/>
      </c>
      <c r="V157" s="75" t="str">
        <f>IF(COUNTIF($K$8:$K157,$K157)&lt;3,$K157," ")</f>
        <v xml:space="preserve"> </v>
      </c>
      <c r="W157" s="75">
        <f t="shared" si="82"/>
        <v>150</v>
      </c>
      <c r="X157" s="75" t="str">
        <f t="shared" si="67"/>
        <v/>
      </c>
      <c r="Y157" s="18" t="str">
        <f t="shared" si="83"/>
        <v/>
      </c>
      <c r="Z157" s="18">
        <f t="shared" si="84"/>
        <v>1000</v>
      </c>
      <c r="AA157" s="18">
        <f t="shared" si="68"/>
        <v>1000</v>
      </c>
      <c r="AB157" s="75" t="str">
        <f>IF(COUNTIF($K$8:$K157,S157)&lt;4,$K157," ")</f>
        <v xml:space="preserve"> </v>
      </c>
      <c r="AC157" s="75">
        <f t="shared" si="85"/>
        <v>150</v>
      </c>
      <c r="AD157" s="75" t="str">
        <f t="shared" si="69"/>
        <v/>
      </c>
      <c r="AE157" s="18" t="str">
        <f t="shared" si="86"/>
        <v/>
      </c>
      <c r="AF157" s="18" t="str">
        <f t="shared" si="87"/>
        <v/>
      </c>
      <c r="AG157" s="75" t="str">
        <f t="shared" si="88"/>
        <v/>
      </c>
      <c r="AH157" s="75" t="str">
        <f t="shared" si="70"/>
        <v/>
      </c>
      <c r="AI157" s="77" t="str">
        <f t="shared" si="71"/>
        <v xml:space="preserve"> </v>
      </c>
      <c r="AJ157" s="78">
        <f t="shared" si="72"/>
        <v>150</v>
      </c>
      <c r="AK157" s="79">
        <v>10</v>
      </c>
      <c r="AL157" s="80" t="e">
        <f>#REF!</f>
        <v>#REF!</v>
      </c>
      <c r="AM157" s="81" t="e">
        <f t="shared" si="73"/>
        <v>#REF!</v>
      </c>
      <c r="AN157" s="82" t="e">
        <f t="shared" si="74"/>
        <v>#REF!</v>
      </c>
      <c r="AO157" s="81" t="e">
        <f t="shared" si="75"/>
        <v>#REF!</v>
      </c>
      <c r="AP157" s="82" t="e">
        <f t="shared" si="76"/>
        <v>#REF!</v>
      </c>
      <c r="AQ157" s="81" t="e">
        <f t="shared" si="77"/>
        <v>#REF!</v>
      </c>
      <c r="AR157" s="82" t="e">
        <f t="shared" si="78"/>
        <v>#REF!</v>
      </c>
      <c r="AS157" s="83" t="e">
        <f t="shared" si="89"/>
        <v>#REF!</v>
      </c>
      <c r="AT157" s="84" t="e">
        <f t="shared" si="90"/>
        <v>#REF!</v>
      </c>
      <c r="AW157" s="85" t="str">
        <f t="shared" si="79"/>
        <v/>
      </c>
    </row>
    <row r="158" spans="1:49" ht="19.149999999999999" customHeight="1" x14ac:dyDescent="0.2">
      <c r="A158" s="65">
        <f t="shared" si="64"/>
        <v>151</v>
      </c>
      <c r="B158" s="87">
        <v>151</v>
      </c>
      <c r="C158" s="87"/>
      <c r="D158" s="88"/>
      <c r="E158" s="88"/>
      <c r="F158" s="88"/>
      <c r="G158" s="69" t="str">
        <f>IF(ISNA(IF($C158&gt;0,(VLOOKUP($C158,[1]Engagés!$C$10:$K$509,3,FALSE))," ")),"",(IF($C158&gt;0,(VLOOKUP($C158,[1]Engagés!$C$10:$K$509,3,FALSE))," ")))</f>
        <v xml:space="preserve"> </v>
      </c>
      <c r="H158" s="70" t="e">
        <f t="shared" si="81"/>
        <v>#VALUE!</v>
      </c>
      <c r="I158" s="71" t="str">
        <f>IF(ISNA(IF($C158&gt;0,(VLOOKUP($C158,[1]Engagés!$C$10:$K$509,6,FALSE))," ")),"",(IF($C158&gt;0,(VLOOKUP($C158,[1]Engagés!$C$10:$K$509,6,FALSE))," ")))</f>
        <v xml:space="preserve"> </v>
      </c>
      <c r="J158" s="71" t="str">
        <f>IF(ISNA(IF($C158&gt;0,(VLOOKUP($C158,[1]Engagés!$C$10:$K$509,7,FALSE))," ")),"",(IF($C158&gt;0,(VLOOKUP($C158,[1]Engagés!$C$10:$K$509,7,FALSE))," ")))</f>
        <v xml:space="preserve"> </v>
      </c>
      <c r="K158" s="71" t="str">
        <f>IF(ISNA(IF($C158&gt;0,(VLOOKUP($C158,[1]Engagés!$C$10:$K$509,8,FALSE))," ")),"",(IF($C158&gt;0,(VLOOKUP($C158,[1]Engagés!$C$10:$K$509,8,FALSE))," ")))</f>
        <v xml:space="preserve"> </v>
      </c>
      <c r="L158" s="72" t="str">
        <f>IF(ISNA(IF($C158&gt;0,(VLOOKUP($C158,[1]Engagés!$C$10:$K$509,5,FALSE))," ")),"",(IF($C158&gt;0,(VLOOKUP($C158,[1]Engagés!$C$10:$K$509,5,FALSE))," ")))</f>
        <v xml:space="preserve"> </v>
      </c>
      <c r="M158" s="72" t="str">
        <f>IF(ISNA(IF($C158&gt;0,(VLOOKUP($C158,[1]Engagés!$C$10:$K$509,4,FALSE))," ")),"",(IF($C158&gt;0,(VLOOKUP($C158,[1]Engagés!$C$10:$K$509,4,FALSE))," ")))</f>
        <v xml:space="preserve"> </v>
      </c>
      <c r="N158" s="71" t="str">
        <f>IF(ISNA(IF($C158&gt;0,(VLOOKUP($C158,[1]Engagés!$C$10:$K$509,9,FALSE))," ")),"",(IF($C158&gt;0,(VLOOKUP($C158,[1]Engagés!$C$10:$K$509,9,FALSE))," ")))</f>
        <v xml:space="preserve"> </v>
      </c>
      <c r="O158" s="72" t="str">
        <f>IF(ISNA(IF($C158&gt;0,(VLOOKUP($C158,[1]Engagés!$C$10:$N$509,10,FALSE))," ")),"",(IF($C158&gt;0,(VLOOKUP($C158,[1]Engagés!$C$10:$N$509,10,FALSE))," ")))</f>
        <v xml:space="preserve"> </v>
      </c>
      <c r="P158" s="72" t="str">
        <f>IF(ISNA(IF($C158&gt;0,(VLOOKUP($C158,[1]Engagés!$C$10:$N$509,12,FALSE))," ")),"",(IF($C158&gt;0,(VLOOKUP($C158,[1]Engagés!$C$10:$N$509,12,FALSE))," ")))</f>
        <v xml:space="preserve"> </v>
      </c>
      <c r="Q158" s="72" t="str">
        <f>IF(ISNA(IF($C158&gt;0,(VLOOKUP($C158,[1]Engagés!$C$10:$N$509,11,FALSE))," ")),"",(IF($C158&gt;0,(VLOOKUP($C158,[1]Engagés!$C$10:$N$509,11,FALSE))," ")))</f>
        <v xml:space="preserve"> </v>
      </c>
      <c r="R158" s="74" t="str">
        <f t="shared" si="80"/>
        <v/>
      </c>
      <c r="S158" s="75" t="str">
        <f>IF(COUNTIF($K$8:$K158,$K158)&lt;2,$K158," ")</f>
        <v xml:space="preserve"> </v>
      </c>
      <c r="T158" s="75">
        <f t="shared" si="65"/>
        <v>151</v>
      </c>
      <c r="U158" s="76" t="str">
        <f t="shared" si="66"/>
        <v/>
      </c>
      <c r="V158" s="75" t="str">
        <f>IF(COUNTIF($K$8:$K158,$K158)&lt;3,$K158," ")</f>
        <v xml:space="preserve"> </v>
      </c>
      <c r="W158" s="75">
        <f t="shared" si="82"/>
        <v>151</v>
      </c>
      <c r="X158" s="75" t="str">
        <f t="shared" si="67"/>
        <v/>
      </c>
      <c r="Y158" s="18" t="str">
        <f t="shared" si="83"/>
        <v/>
      </c>
      <c r="Z158" s="18">
        <f t="shared" si="84"/>
        <v>1000</v>
      </c>
      <c r="AA158" s="18">
        <f t="shared" si="68"/>
        <v>1000</v>
      </c>
      <c r="AB158" s="75" t="str">
        <f>IF(COUNTIF($K$8:$K158,S158)&lt;4,$K158," ")</f>
        <v xml:space="preserve"> </v>
      </c>
      <c r="AC158" s="75">
        <f t="shared" si="85"/>
        <v>151</v>
      </c>
      <c r="AD158" s="75" t="str">
        <f t="shared" si="69"/>
        <v/>
      </c>
      <c r="AE158" s="18" t="str">
        <f t="shared" si="86"/>
        <v/>
      </c>
      <c r="AF158" s="18" t="str">
        <f t="shared" si="87"/>
        <v/>
      </c>
      <c r="AG158" s="75" t="str">
        <f t="shared" si="88"/>
        <v/>
      </c>
      <c r="AH158" s="75" t="str">
        <f t="shared" si="70"/>
        <v/>
      </c>
      <c r="AI158" s="77" t="str">
        <f t="shared" si="71"/>
        <v xml:space="preserve"> </v>
      </c>
      <c r="AJ158" s="78">
        <f t="shared" si="72"/>
        <v>151</v>
      </c>
      <c r="AK158" s="79">
        <v>10</v>
      </c>
      <c r="AL158" s="80" t="e">
        <f>#REF!</f>
        <v>#REF!</v>
      </c>
      <c r="AM158" s="81" t="e">
        <f t="shared" si="73"/>
        <v>#REF!</v>
      </c>
      <c r="AN158" s="82" t="e">
        <f t="shared" si="74"/>
        <v>#REF!</v>
      </c>
      <c r="AO158" s="81" t="e">
        <f t="shared" si="75"/>
        <v>#REF!</v>
      </c>
      <c r="AP158" s="82" t="e">
        <f t="shared" si="76"/>
        <v>#REF!</v>
      </c>
      <c r="AQ158" s="81" t="e">
        <f t="shared" si="77"/>
        <v>#REF!</v>
      </c>
      <c r="AR158" s="82" t="e">
        <f t="shared" si="78"/>
        <v>#REF!</v>
      </c>
      <c r="AS158" s="83" t="e">
        <f t="shared" si="89"/>
        <v>#REF!</v>
      </c>
      <c r="AT158" s="84" t="e">
        <f t="shared" si="90"/>
        <v>#REF!</v>
      </c>
      <c r="AW158" s="85" t="str">
        <f t="shared" si="79"/>
        <v/>
      </c>
    </row>
    <row r="159" spans="1:49" ht="19.149999999999999" customHeight="1" x14ac:dyDescent="0.2">
      <c r="A159" s="65">
        <f t="shared" si="64"/>
        <v>152</v>
      </c>
      <c r="B159" s="87">
        <v>152</v>
      </c>
      <c r="C159" s="87"/>
      <c r="D159" s="88"/>
      <c r="E159" s="88"/>
      <c r="F159" s="88"/>
      <c r="G159" s="69" t="str">
        <f>IF(ISNA(IF($C159&gt;0,(VLOOKUP($C159,[1]Engagés!$C$10:$K$509,3,FALSE))," ")),"",(IF($C159&gt;0,(VLOOKUP($C159,[1]Engagés!$C$10:$K$509,3,FALSE))," ")))</f>
        <v xml:space="preserve"> </v>
      </c>
      <c r="H159" s="70" t="e">
        <f t="shared" si="81"/>
        <v>#VALUE!</v>
      </c>
      <c r="I159" s="71" t="str">
        <f>IF(ISNA(IF($C159&gt;0,(VLOOKUP($C159,[1]Engagés!$C$10:$K$509,6,FALSE))," ")),"",(IF($C159&gt;0,(VLOOKUP($C159,[1]Engagés!$C$10:$K$509,6,FALSE))," ")))</f>
        <v xml:space="preserve"> </v>
      </c>
      <c r="J159" s="71" t="str">
        <f>IF(ISNA(IF($C159&gt;0,(VLOOKUP($C159,[1]Engagés!$C$10:$K$509,7,FALSE))," ")),"",(IF($C159&gt;0,(VLOOKUP($C159,[1]Engagés!$C$10:$K$509,7,FALSE))," ")))</f>
        <v xml:space="preserve"> </v>
      </c>
      <c r="K159" s="71" t="str">
        <f>IF(ISNA(IF($C159&gt;0,(VLOOKUP($C159,[1]Engagés!$C$10:$K$509,8,FALSE))," ")),"",(IF($C159&gt;0,(VLOOKUP($C159,[1]Engagés!$C$10:$K$509,8,FALSE))," ")))</f>
        <v xml:space="preserve"> </v>
      </c>
      <c r="L159" s="72" t="str">
        <f>IF(ISNA(IF($C159&gt;0,(VLOOKUP($C159,[1]Engagés!$C$10:$K$509,5,FALSE))," ")),"",(IF($C159&gt;0,(VLOOKUP($C159,[1]Engagés!$C$10:$K$509,5,FALSE))," ")))</f>
        <v xml:space="preserve"> </v>
      </c>
      <c r="M159" s="72" t="str">
        <f>IF(ISNA(IF($C159&gt;0,(VLOOKUP($C159,[1]Engagés!$C$10:$K$509,4,FALSE))," ")),"",(IF($C159&gt;0,(VLOOKUP($C159,[1]Engagés!$C$10:$K$509,4,FALSE))," ")))</f>
        <v xml:space="preserve"> </v>
      </c>
      <c r="N159" s="71" t="str">
        <f>IF(ISNA(IF($C159&gt;0,(VLOOKUP($C159,[1]Engagés!$C$10:$K$509,9,FALSE))," ")),"",(IF($C159&gt;0,(VLOOKUP($C159,[1]Engagés!$C$10:$K$509,9,FALSE))," ")))</f>
        <v xml:space="preserve"> </v>
      </c>
      <c r="O159" s="72" t="str">
        <f>IF(ISNA(IF($C159&gt;0,(VLOOKUP($C159,[1]Engagés!$C$10:$N$509,10,FALSE))," ")),"",(IF($C159&gt;0,(VLOOKUP($C159,[1]Engagés!$C$10:$N$509,10,FALSE))," ")))</f>
        <v xml:space="preserve"> </v>
      </c>
      <c r="P159" s="72" t="str">
        <f>IF(ISNA(IF($C159&gt;0,(VLOOKUP($C159,[1]Engagés!$C$10:$N$509,12,FALSE))," ")),"",(IF($C159&gt;0,(VLOOKUP($C159,[1]Engagés!$C$10:$N$509,12,FALSE))," ")))</f>
        <v xml:space="preserve"> </v>
      </c>
      <c r="Q159" s="72" t="str">
        <f>IF(ISNA(IF($C159&gt;0,(VLOOKUP($C159,[1]Engagés!$C$10:$N$509,11,FALSE))," ")),"",(IF($C159&gt;0,(VLOOKUP($C159,[1]Engagés!$C$10:$N$509,11,FALSE))," ")))</f>
        <v xml:space="preserve"> </v>
      </c>
      <c r="R159" s="74" t="str">
        <f t="shared" si="80"/>
        <v/>
      </c>
      <c r="S159" s="75" t="str">
        <f>IF(COUNTIF($K$8:$K159,$K159)&lt;2,$K159," ")</f>
        <v xml:space="preserve"> </v>
      </c>
      <c r="T159" s="75">
        <f t="shared" si="65"/>
        <v>152</v>
      </c>
      <c r="U159" s="76" t="str">
        <f t="shared" si="66"/>
        <v/>
      </c>
      <c r="V159" s="75" t="str">
        <f>IF(COUNTIF($K$8:$K159,$K159)&lt;3,$K159," ")</f>
        <v xml:space="preserve"> </v>
      </c>
      <c r="W159" s="75">
        <f t="shared" si="82"/>
        <v>152</v>
      </c>
      <c r="X159" s="75" t="str">
        <f t="shared" si="67"/>
        <v/>
      </c>
      <c r="Y159" s="18" t="str">
        <f t="shared" si="83"/>
        <v/>
      </c>
      <c r="Z159" s="18">
        <f t="shared" si="84"/>
        <v>1000</v>
      </c>
      <c r="AA159" s="18">
        <f t="shared" si="68"/>
        <v>1000</v>
      </c>
      <c r="AB159" s="75" t="str">
        <f>IF(COUNTIF($K$8:$K159,S159)&lt;4,$K159," ")</f>
        <v xml:space="preserve"> </v>
      </c>
      <c r="AC159" s="75">
        <f t="shared" si="85"/>
        <v>152</v>
      </c>
      <c r="AD159" s="75" t="str">
        <f t="shared" si="69"/>
        <v/>
      </c>
      <c r="AE159" s="18" t="str">
        <f t="shared" si="86"/>
        <v/>
      </c>
      <c r="AF159" s="18" t="str">
        <f t="shared" si="87"/>
        <v/>
      </c>
      <c r="AG159" s="75" t="str">
        <f t="shared" si="88"/>
        <v/>
      </c>
      <c r="AH159" s="75" t="str">
        <f t="shared" si="70"/>
        <v/>
      </c>
      <c r="AI159" s="77" t="str">
        <f t="shared" si="71"/>
        <v xml:space="preserve"> </v>
      </c>
      <c r="AJ159" s="78">
        <f t="shared" si="72"/>
        <v>152</v>
      </c>
      <c r="AK159" s="79">
        <v>10</v>
      </c>
      <c r="AL159" s="80" t="e">
        <f>#REF!</f>
        <v>#REF!</v>
      </c>
      <c r="AM159" s="81" t="e">
        <f t="shared" si="73"/>
        <v>#REF!</v>
      </c>
      <c r="AN159" s="82" t="e">
        <f t="shared" si="74"/>
        <v>#REF!</v>
      </c>
      <c r="AO159" s="81" t="e">
        <f t="shared" si="75"/>
        <v>#REF!</v>
      </c>
      <c r="AP159" s="82" t="e">
        <f t="shared" si="76"/>
        <v>#REF!</v>
      </c>
      <c r="AQ159" s="81" t="e">
        <f t="shared" si="77"/>
        <v>#REF!</v>
      </c>
      <c r="AR159" s="82" t="e">
        <f t="shared" si="78"/>
        <v>#REF!</v>
      </c>
      <c r="AS159" s="83" t="e">
        <f t="shared" si="89"/>
        <v>#REF!</v>
      </c>
      <c r="AT159" s="84" t="e">
        <f t="shared" si="90"/>
        <v>#REF!</v>
      </c>
      <c r="AW159" s="85" t="str">
        <f t="shared" si="79"/>
        <v/>
      </c>
    </row>
    <row r="160" spans="1:49" ht="19.149999999999999" customHeight="1" x14ac:dyDescent="0.2">
      <c r="A160" s="65">
        <f t="shared" si="64"/>
        <v>153</v>
      </c>
      <c r="B160" s="87">
        <v>153</v>
      </c>
      <c r="C160" s="87"/>
      <c r="D160" s="88"/>
      <c r="E160" s="88"/>
      <c r="F160" s="88"/>
      <c r="G160" s="69" t="str">
        <f>IF(ISNA(IF($C160&gt;0,(VLOOKUP($C160,[1]Engagés!$C$10:$K$509,3,FALSE))," ")),"",(IF($C160&gt;0,(VLOOKUP($C160,[1]Engagés!$C$10:$K$509,3,FALSE))," ")))</f>
        <v xml:space="preserve"> </v>
      </c>
      <c r="H160" s="70" t="e">
        <f t="shared" si="81"/>
        <v>#VALUE!</v>
      </c>
      <c r="I160" s="71" t="str">
        <f>IF(ISNA(IF($C160&gt;0,(VLOOKUP($C160,[1]Engagés!$C$10:$K$509,6,FALSE))," ")),"",(IF($C160&gt;0,(VLOOKUP($C160,[1]Engagés!$C$10:$K$509,6,FALSE))," ")))</f>
        <v xml:space="preserve"> </v>
      </c>
      <c r="J160" s="71" t="str">
        <f>IF(ISNA(IF($C160&gt;0,(VLOOKUP($C160,[1]Engagés!$C$10:$K$509,7,FALSE))," ")),"",(IF($C160&gt;0,(VLOOKUP($C160,[1]Engagés!$C$10:$K$509,7,FALSE))," ")))</f>
        <v xml:space="preserve"> </v>
      </c>
      <c r="K160" s="71" t="str">
        <f>IF(ISNA(IF($C160&gt;0,(VLOOKUP($C160,[1]Engagés!$C$10:$K$509,8,FALSE))," ")),"",(IF($C160&gt;0,(VLOOKUP($C160,[1]Engagés!$C$10:$K$509,8,FALSE))," ")))</f>
        <v xml:space="preserve"> </v>
      </c>
      <c r="L160" s="72" t="str">
        <f>IF(ISNA(IF($C160&gt;0,(VLOOKUP($C160,[1]Engagés!$C$10:$K$509,5,FALSE))," ")),"",(IF($C160&gt;0,(VLOOKUP($C160,[1]Engagés!$C$10:$K$509,5,FALSE))," ")))</f>
        <v xml:space="preserve"> </v>
      </c>
      <c r="M160" s="72" t="str">
        <f>IF(ISNA(IF($C160&gt;0,(VLOOKUP($C160,[1]Engagés!$C$10:$K$509,4,FALSE))," ")),"",(IF($C160&gt;0,(VLOOKUP($C160,[1]Engagés!$C$10:$K$509,4,FALSE))," ")))</f>
        <v xml:space="preserve"> </v>
      </c>
      <c r="N160" s="71" t="str">
        <f>IF(ISNA(IF($C160&gt;0,(VLOOKUP($C160,[1]Engagés!$C$10:$K$509,9,FALSE))," ")),"",(IF($C160&gt;0,(VLOOKUP($C160,[1]Engagés!$C$10:$K$509,9,FALSE))," ")))</f>
        <v xml:space="preserve"> </v>
      </c>
      <c r="O160" s="72" t="str">
        <f>IF(ISNA(IF($C160&gt;0,(VLOOKUP($C160,[1]Engagés!$C$10:$N$509,10,FALSE))," ")),"",(IF($C160&gt;0,(VLOOKUP($C160,[1]Engagés!$C$10:$N$509,10,FALSE))," ")))</f>
        <v xml:space="preserve"> </v>
      </c>
      <c r="P160" s="72" t="str">
        <f>IF(ISNA(IF($C160&gt;0,(VLOOKUP($C160,[1]Engagés!$C$10:$N$509,12,FALSE))," ")),"",(IF($C160&gt;0,(VLOOKUP($C160,[1]Engagés!$C$10:$N$509,12,FALSE))," ")))</f>
        <v xml:space="preserve"> </v>
      </c>
      <c r="Q160" s="72" t="str">
        <f>IF(ISNA(IF($C160&gt;0,(VLOOKUP($C160,[1]Engagés!$C$10:$N$509,11,FALSE))," ")),"",(IF($C160&gt;0,(VLOOKUP($C160,[1]Engagés!$C$10:$N$509,11,FALSE))," ")))</f>
        <v xml:space="preserve"> </v>
      </c>
      <c r="R160" s="74" t="str">
        <f t="shared" si="80"/>
        <v/>
      </c>
      <c r="S160" s="75" t="str">
        <f>IF(COUNTIF($K$8:$K160,$K160)&lt;2,$K160," ")</f>
        <v xml:space="preserve"> </v>
      </c>
      <c r="T160" s="75">
        <f t="shared" si="65"/>
        <v>153</v>
      </c>
      <c r="U160" s="76" t="str">
        <f t="shared" si="66"/>
        <v/>
      </c>
      <c r="V160" s="75" t="str">
        <f>IF(COUNTIF($K$8:$K160,$K160)&lt;3,$K160," ")</f>
        <v xml:space="preserve"> </v>
      </c>
      <c r="W160" s="75">
        <f t="shared" si="82"/>
        <v>153</v>
      </c>
      <c r="X160" s="75" t="str">
        <f t="shared" si="67"/>
        <v/>
      </c>
      <c r="Y160" s="18" t="str">
        <f t="shared" si="83"/>
        <v/>
      </c>
      <c r="Z160" s="18">
        <f t="shared" si="84"/>
        <v>1000</v>
      </c>
      <c r="AA160" s="18">
        <f t="shared" si="68"/>
        <v>1000</v>
      </c>
      <c r="AB160" s="75" t="str">
        <f>IF(COUNTIF($K$8:$K160,S160)&lt;4,$K160," ")</f>
        <v xml:space="preserve"> </v>
      </c>
      <c r="AC160" s="75">
        <f t="shared" si="85"/>
        <v>153</v>
      </c>
      <c r="AD160" s="75" t="str">
        <f t="shared" si="69"/>
        <v/>
      </c>
      <c r="AE160" s="18" t="str">
        <f t="shared" si="86"/>
        <v/>
      </c>
      <c r="AF160" s="18" t="str">
        <f t="shared" si="87"/>
        <v/>
      </c>
      <c r="AG160" s="75" t="str">
        <f t="shared" si="88"/>
        <v/>
      </c>
      <c r="AH160" s="75" t="str">
        <f t="shared" si="70"/>
        <v/>
      </c>
      <c r="AI160" s="77" t="str">
        <f t="shared" si="71"/>
        <v xml:space="preserve"> </v>
      </c>
      <c r="AJ160" s="78">
        <f t="shared" si="72"/>
        <v>153</v>
      </c>
      <c r="AK160" s="79">
        <v>10</v>
      </c>
      <c r="AL160" s="80" t="e">
        <f>#REF!</f>
        <v>#REF!</v>
      </c>
      <c r="AM160" s="81" t="e">
        <f t="shared" si="73"/>
        <v>#REF!</v>
      </c>
      <c r="AN160" s="82" t="e">
        <f t="shared" si="74"/>
        <v>#REF!</v>
      </c>
      <c r="AO160" s="81" t="e">
        <f t="shared" si="75"/>
        <v>#REF!</v>
      </c>
      <c r="AP160" s="82" t="e">
        <f t="shared" si="76"/>
        <v>#REF!</v>
      </c>
      <c r="AQ160" s="81" t="e">
        <f t="shared" si="77"/>
        <v>#REF!</v>
      </c>
      <c r="AR160" s="82" t="e">
        <f t="shared" si="78"/>
        <v>#REF!</v>
      </c>
      <c r="AS160" s="83" t="e">
        <f t="shared" si="89"/>
        <v>#REF!</v>
      </c>
      <c r="AT160" s="84" t="e">
        <f t="shared" si="90"/>
        <v>#REF!</v>
      </c>
      <c r="AW160" s="85" t="str">
        <f t="shared" si="79"/>
        <v/>
      </c>
    </row>
    <row r="161" spans="1:49" ht="19.149999999999999" customHeight="1" x14ac:dyDescent="0.2">
      <c r="A161" s="65">
        <f t="shared" si="64"/>
        <v>154</v>
      </c>
      <c r="B161" s="87">
        <v>154</v>
      </c>
      <c r="C161" s="87"/>
      <c r="D161" s="88"/>
      <c r="E161" s="88"/>
      <c r="F161" s="88"/>
      <c r="G161" s="69" t="str">
        <f>IF(ISNA(IF($C161&gt;0,(VLOOKUP($C161,[1]Engagés!$C$10:$K$509,3,FALSE))," ")),"",(IF($C161&gt;0,(VLOOKUP($C161,[1]Engagés!$C$10:$K$509,3,FALSE))," ")))</f>
        <v xml:space="preserve"> </v>
      </c>
      <c r="H161" s="70" t="e">
        <f t="shared" si="81"/>
        <v>#VALUE!</v>
      </c>
      <c r="I161" s="71" t="str">
        <f>IF(ISNA(IF($C161&gt;0,(VLOOKUP($C161,[1]Engagés!$C$10:$K$509,6,FALSE))," ")),"",(IF($C161&gt;0,(VLOOKUP($C161,[1]Engagés!$C$10:$K$509,6,FALSE))," ")))</f>
        <v xml:space="preserve"> </v>
      </c>
      <c r="J161" s="71" t="str">
        <f>IF(ISNA(IF($C161&gt;0,(VLOOKUP($C161,[1]Engagés!$C$10:$K$509,7,FALSE))," ")),"",(IF($C161&gt;0,(VLOOKUP($C161,[1]Engagés!$C$10:$K$509,7,FALSE))," ")))</f>
        <v xml:space="preserve"> </v>
      </c>
      <c r="K161" s="71" t="str">
        <f>IF(ISNA(IF($C161&gt;0,(VLOOKUP($C161,[1]Engagés!$C$10:$K$509,8,FALSE))," ")),"",(IF($C161&gt;0,(VLOOKUP($C161,[1]Engagés!$C$10:$K$509,8,FALSE))," ")))</f>
        <v xml:space="preserve"> </v>
      </c>
      <c r="L161" s="72" t="str">
        <f>IF(ISNA(IF($C161&gt;0,(VLOOKUP($C161,[1]Engagés!$C$10:$K$509,5,FALSE))," ")),"",(IF($C161&gt;0,(VLOOKUP($C161,[1]Engagés!$C$10:$K$509,5,FALSE))," ")))</f>
        <v xml:space="preserve"> </v>
      </c>
      <c r="M161" s="72" t="str">
        <f>IF(ISNA(IF($C161&gt;0,(VLOOKUP($C161,[1]Engagés!$C$10:$K$509,4,FALSE))," ")),"",(IF($C161&gt;0,(VLOOKUP($C161,[1]Engagés!$C$10:$K$509,4,FALSE))," ")))</f>
        <v xml:space="preserve"> </v>
      </c>
      <c r="N161" s="71" t="str">
        <f>IF(ISNA(IF($C161&gt;0,(VLOOKUP($C161,[1]Engagés!$C$10:$K$509,9,FALSE))," ")),"",(IF($C161&gt;0,(VLOOKUP($C161,[1]Engagés!$C$10:$K$509,9,FALSE))," ")))</f>
        <v xml:space="preserve"> </v>
      </c>
      <c r="O161" s="72" t="str">
        <f>IF(ISNA(IF($C161&gt;0,(VLOOKUP($C161,[1]Engagés!$C$10:$N$509,10,FALSE))," ")),"",(IF($C161&gt;0,(VLOOKUP($C161,[1]Engagés!$C$10:$N$509,10,FALSE))," ")))</f>
        <v xml:space="preserve"> </v>
      </c>
      <c r="P161" s="72" t="str">
        <f>IF(ISNA(IF($C161&gt;0,(VLOOKUP($C161,[1]Engagés!$C$10:$N$509,12,FALSE))," ")),"",(IF($C161&gt;0,(VLOOKUP($C161,[1]Engagés!$C$10:$N$509,12,FALSE))," ")))</f>
        <v xml:space="preserve"> </v>
      </c>
      <c r="Q161" s="72" t="str">
        <f>IF(ISNA(IF($C161&gt;0,(VLOOKUP($C161,[1]Engagés!$C$10:$N$509,11,FALSE))," ")),"",(IF($C161&gt;0,(VLOOKUP($C161,[1]Engagés!$C$10:$N$509,11,FALSE))," ")))</f>
        <v xml:space="preserve"> </v>
      </c>
      <c r="R161" s="74" t="str">
        <f t="shared" si="80"/>
        <v/>
      </c>
      <c r="S161" s="75" t="str">
        <f>IF(COUNTIF($K$8:$K161,$K161)&lt;2,$K161," ")</f>
        <v xml:space="preserve"> </v>
      </c>
      <c r="T161" s="75">
        <f t="shared" si="65"/>
        <v>154</v>
      </c>
      <c r="U161" s="76" t="str">
        <f t="shared" si="66"/>
        <v/>
      </c>
      <c r="V161" s="75" t="str">
        <f>IF(COUNTIF($K$8:$K161,$K161)&lt;3,$K161," ")</f>
        <v xml:space="preserve"> </v>
      </c>
      <c r="W161" s="75">
        <f t="shared" si="82"/>
        <v>154</v>
      </c>
      <c r="X161" s="75" t="str">
        <f t="shared" si="67"/>
        <v/>
      </c>
      <c r="Y161" s="18" t="str">
        <f t="shared" si="83"/>
        <v/>
      </c>
      <c r="Z161" s="18">
        <f t="shared" si="84"/>
        <v>1000</v>
      </c>
      <c r="AA161" s="18">
        <f t="shared" si="68"/>
        <v>1000</v>
      </c>
      <c r="AB161" s="75" t="str">
        <f>IF(COUNTIF($K$8:$K161,S161)&lt;4,$K161," ")</f>
        <v xml:space="preserve"> </v>
      </c>
      <c r="AC161" s="75">
        <f t="shared" si="85"/>
        <v>154</v>
      </c>
      <c r="AD161" s="75" t="str">
        <f t="shared" si="69"/>
        <v/>
      </c>
      <c r="AE161" s="18" t="str">
        <f t="shared" si="86"/>
        <v/>
      </c>
      <c r="AF161" s="18" t="str">
        <f t="shared" si="87"/>
        <v/>
      </c>
      <c r="AG161" s="75" t="str">
        <f t="shared" si="88"/>
        <v/>
      </c>
      <c r="AH161" s="75" t="str">
        <f t="shared" si="70"/>
        <v/>
      </c>
      <c r="AI161" s="77" t="str">
        <f t="shared" si="71"/>
        <v xml:space="preserve"> </v>
      </c>
      <c r="AJ161" s="78">
        <f t="shared" si="72"/>
        <v>154</v>
      </c>
      <c r="AK161" s="79">
        <v>10</v>
      </c>
      <c r="AL161" s="80" t="e">
        <f>#REF!</f>
        <v>#REF!</v>
      </c>
      <c r="AM161" s="81" t="e">
        <f t="shared" si="73"/>
        <v>#REF!</v>
      </c>
      <c r="AN161" s="82" t="e">
        <f t="shared" si="74"/>
        <v>#REF!</v>
      </c>
      <c r="AO161" s="81" t="e">
        <f t="shared" si="75"/>
        <v>#REF!</v>
      </c>
      <c r="AP161" s="82" t="e">
        <f t="shared" si="76"/>
        <v>#REF!</v>
      </c>
      <c r="AQ161" s="81" t="e">
        <f t="shared" si="77"/>
        <v>#REF!</v>
      </c>
      <c r="AR161" s="82" t="e">
        <f t="shared" si="78"/>
        <v>#REF!</v>
      </c>
      <c r="AS161" s="83" t="e">
        <f t="shared" si="89"/>
        <v>#REF!</v>
      </c>
      <c r="AT161" s="84" t="e">
        <f t="shared" si="90"/>
        <v>#REF!</v>
      </c>
      <c r="AW161" s="85" t="str">
        <f t="shared" si="79"/>
        <v/>
      </c>
    </row>
    <row r="162" spans="1:49" ht="19.149999999999999" customHeight="1" x14ac:dyDescent="0.2">
      <c r="A162" s="65">
        <f t="shared" si="64"/>
        <v>155</v>
      </c>
      <c r="B162" s="87">
        <v>155</v>
      </c>
      <c r="C162" s="87"/>
      <c r="D162" s="88"/>
      <c r="E162" s="88"/>
      <c r="F162" s="88"/>
      <c r="G162" s="69" t="str">
        <f>IF(ISNA(IF($C162&gt;0,(VLOOKUP($C162,[1]Engagés!$C$10:$K$509,3,FALSE))," ")),"",(IF($C162&gt;0,(VLOOKUP($C162,[1]Engagés!$C$10:$K$509,3,FALSE))," ")))</f>
        <v xml:space="preserve"> </v>
      </c>
      <c r="H162" s="70" t="e">
        <f t="shared" si="81"/>
        <v>#VALUE!</v>
      </c>
      <c r="I162" s="71" t="str">
        <f>IF(ISNA(IF($C162&gt;0,(VLOOKUP($C162,[1]Engagés!$C$10:$K$509,6,FALSE))," ")),"",(IF($C162&gt;0,(VLOOKUP($C162,[1]Engagés!$C$10:$K$509,6,FALSE))," ")))</f>
        <v xml:space="preserve"> </v>
      </c>
      <c r="J162" s="71" t="str">
        <f>IF(ISNA(IF($C162&gt;0,(VLOOKUP($C162,[1]Engagés!$C$10:$K$509,7,FALSE))," ")),"",(IF($C162&gt;0,(VLOOKUP($C162,[1]Engagés!$C$10:$K$509,7,FALSE))," ")))</f>
        <v xml:space="preserve"> </v>
      </c>
      <c r="K162" s="71" t="str">
        <f>IF(ISNA(IF($C162&gt;0,(VLOOKUP($C162,[1]Engagés!$C$10:$K$509,8,FALSE))," ")),"",(IF($C162&gt;0,(VLOOKUP($C162,[1]Engagés!$C$10:$K$509,8,FALSE))," ")))</f>
        <v xml:space="preserve"> </v>
      </c>
      <c r="L162" s="72" t="str">
        <f>IF(ISNA(IF($C162&gt;0,(VLOOKUP($C162,[1]Engagés!$C$10:$K$509,5,FALSE))," ")),"",(IF($C162&gt;0,(VLOOKUP($C162,[1]Engagés!$C$10:$K$509,5,FALSE))," ")))</f>
        <v xml:space="preserve"> </v>
      </c>
      <c r="M162" s="72" t="str">
        <f>IF(ISNA(IF($C162&gt;0,(VLOOKUP($C162,[1]Engagés!$C$10:$K$509,4,FALSE))," ")),"",(IF($C162&gt;0,(VLOOKUP($C162,[1]Engagés!$C$10:$K$509,4,FALSE))," ")))</f>
        <v xml:space="preserve"> </v>
      </c>
      <c r="N162" s="71" t="str">
        <f>IF(ISNA(IF($C162&gt;0,(VLOOKUP($C162,[1]Engagés!$C$10:$K$509,9,FALSE))," ")),"",(IF($C162&gt;0,(VLOOKUP($C162,[1]Engagés!$C$10:$K$509,9,FALSE))," ")))</f>
        <v xml:space="preserve"> </v>
      </c>
      <c r="O162" s="72" t="str">
        <f>IF(ISNA(IF($C162&gt;0,(VLOOKUP($C162,[1]Engagés!$C$10:$N$509,10,FALSE))," ")),"",(IF($C162&gt;0,(VLOOKUP($C162,[1]Engagés!$C$10:$N$509,10,FALSE))," ")))</f>
        <v xml:space="preserve"> </v>
      </c>
      <c r="P162" s="72" t="str">
        <f>IF(ISNA(IF($C162&gt;0,(VLOOKUP($C162,[1]Engagés!$C$10:$N$509,12,FALSE))," ")),"",(IF($C162&gt;0,(VLOOKUP($C162,[1]Engagés!$C$10:$N$509,12,FALSE))," ")))</f>
        <v xml:space="preserve"> </v>
      </c>
      <c r="Q162" s="72" t="str">
        <f>IF(ISNA(IF($C162&gt;0,(VLOOKUP($C162,[1]Engagés!$C$10:$N$509,11,FALSE))," ")),"",(IF($C162&gt;0,(VLOOKUP($C162,[1]Engagés!$C$10:$N$509,11,FALSE))," ")))</f>
        <v xml:space="preserve"> </v>
      </c>
      <c r="R162" s="74" t="str">
        <f t="shared" si="80"/>
        <v/>
      </c>
      <c r="S162" s="75" t="str">
        <f>IF(COUNTIF($K$8:$K162,$K162)&lt;2,$K162," ")</f>
        <v xml:space="preserve"> </v>
      </c>
      <c r="T162" s="75">
        <f t="shared" si="65"/>
        <v>155</v>
      </c>
      <c r="U162" s="76" t="str">
        <f t="shared" si="66"/>
        <v/>
      </c>
      <c r="V162" s="75" t="str">
        <f>IF(COUNTIF($K$8:$K162,$K162)&lt;3,$K162," ")</f>
        <v xml:space="preserve"> </v>
      </c>
      <c r="W162" s="75">
        <f t="shared" si="82"/>
        <v>155</v>
      </c>
      <c r="X162" s="75" t="str">
        <f t="shared" si="67"/>
        <v/>
      </c>
      <c r="Y162" s="18" t="str">
        <f t="shared" si="83"/>
        <v/>
      </c>
      <c r="Z162" s="18">
        <f t="shared" si="84"/>
        <v>1000</v>
      </c>
      <c r="AA162" s="18">
        <f t="shared" si="68"/>
        <v>1000</v>
      </c>
      <c r="AB162" s="75" t="str">
        <f>IF(COUNTIF($K$8:$K162,S162)&lt;4,$K162," ")</f>
        <v xml:space="preserve"> </v>
      </c>
      <c r="AC162" s="75">
        <f t="shared" si="85"/>
        <v>155</v>
      </c>
      <c r="AD162" s="75" t="str">
        <f t="shared" si="69"/>
        <v/>
      </c>
      <c r="AE162" s="18" t="str">
        <f t="shared" si="86"/>
        <v/>
      </c>
      <c r="AF162" s="18" t="str">
        <f t="shared" si="87"/>
        <v/>
      </c>
      <c r="AG162" s="75" t="str">
        <f t="shared" si="88"/>
        <v/>
      </c>
      <c r="AH162" s="75" t="str">
        <f t="shared" si="70"/>
        <v/>
      </c>
      <c r="AI162" s="77" t="str">
        <f t="shared" si="71"/>
        <v xml:space="preserve"> </v>
      </c>
      <c r="AJ162" s="78">
        <f t="shared" si="72"/>
        <v>155</v>
      </c>
      <c r="AK162" s="79">
        <v>10</v>
      </c>
      <c r="AL162" s="80" t="e">
        <f>#REF!</f>
        <v>#REF!</v>
      </c>
      <c r="AM162" s="81" t="e">
        <f t="shared" si="73"/>
        <v>#REF!</v>
      </c>
      <c r="AN162" s="82" t="e">
        <f t="shared" si="74"/>
        <v>#REF!</v>
      </c>
      <c r="AO162" s="81" t="e">
        <f t="shared" si="75"/>
        <v>#REF!</v>
      </c>
      <c r="AP162" s="82" t="e">
        <f t="shared" si="76"/>
        <v>#REF!</v>
      </c>
      <c r="AQ162" s="81" t="e">
        <f t="shared" si="77"/>
        <v>#REF!</v>
      </c>
      <c r="AR162" s="82" t="e">
        <f t="shared" si="78"/>
        <v>#REF!</v>
      </c>
      <c r="AS162" s="83" t="e">
        <f t="shared" si="89"/>
        <v>#REF!</v>
      </c>
      <c r="AT162" s="84" t="e">
        <f t="shared" si="90"/>
        <v>#REF!</v>
      </c>
      <c r="AW162" s="85" t="str">
        <f t="shared" si="79"/>
        <v/>
      </c>
    </row>
    <row r="163" spans="1:49" ht="19.149999999999999" customHeight="1" x14ac:dyDescent="0.2">
      <c r="A163" s="65">
        <f t="shared" si="64"/>
        <v>156</v>
      </c>
      <c r="B163" s="87">
        <v>156</v>
      </c>
      <c r="C163" s="87"/>
      <c r="D163" s="88"/>
      <c r="E163" s="88"/>
      <c r="F163" s="88"/>
      <c r="G163" s="69" t="str">
        <f>IF(ISNA(IF($C163&gt;0,(VLOOKUP($C163,[1]Engagés!$C$10:$K$509,3,FALSE))," ")),"",(IF($C163&gt;0,(VLOOKUP($C163,[1]Engagés!$C$10:$K$509,3,FALSE))," ")))</f>
        <v xml:space="preserve"> </v>
      </c>
      <c r="H163" s="70" t="e">
        <f t="shared" si="81"/>
        <v>#VALUE!</v>
      </c>
      <c r="I163" s="71" t="str">
        <f>IF(ISNA(IF($C163&gt;0,(VLOOKUP($C163,[1]Engagés!$C$10:$K$509,6,FALSE))," ")),"",(IF($C163&gt;0,(VLOOKUP($C163,[1]Engagés!$C$10:$K$509,6,FALSE))," ")))</f>
        <v xml:space="preserve"> </v>
      </c>
      <c r="J163" s="71" t="str">
        <f>IF(ISNA(IF($C163&gt;0,(VLOOKUP($C163,[1]Engagés!$C$10:$K$509,7,FALSE))," ")),"",(IF($C163&gt;0,(VLOOKUP($C163,[1]Engagés!$C$10:$K$509,7,FALSE))," ")))</f>
        <v xml:space="preserve"> </v>
      </c>
      <c r="K163" s="71" t="str">
        <f>IF(ISNA(IF($C163&gt;0,(VLOOKUP($C163,[1]Engagés!$C$10:$K$509,8,FALSE))," ")),"",(IF($C163&gt;0,(VLOOKUP($C163,[1]Engagés!$C$10:$K$509,8,FALSE))," ")))</f>
        <v xml:space="preserve"> </v>
      </c>
      <c r="L163" s="72" t="str">
        <f>IF(ISNA(IF($C163&gt;0,(VLOOKUP($C163,[1]Engagés!$C$10:$K$509,5,FALSE))," ")),"",(IF($C163&gt;0,(VLOOKUP($C163,[1]Engagés!$C$10:$K$509,5,FALSE))," ")))</f>
        <v xml:space="preserve"> </v>
      </c>
      <c r="M163" s="72" t="str">
        <f>IF(ISNA(IF($C163&gt;0,(VLOOKUP($C163,[1]Engagés!$C$10:$K$509,4,FALSE))," ")),"",(IF($C163&gt;0,(VLOOKUP($C163,[1]Engagés!$C$10:$K$509,4,FALSE))," ")))</f>
        <v xml:space="preserve"> </v>
      </c>
      <c r="N163" s="71" t="str">
        <f>IF(ISNA(IF($C163&gt;0,(VLOOKUP($C163,[1]Engagés!$C$10:$K$509,9,FALSE))," ")),"",(IF($C163&gt;0,(VLOOKUP($C163,[1]Engagés!$C$10:$K$509,9,FALSE))," ")))</f>
        <v xml:space="preserve"> </v>
      </c>
      <c r="O163" s="72" t="str">
        <f>IF(ISNA(IF($C163&gt;0,(VLOOKUP($C163,[1]Engagés!$C$10:$N$509,10,FALSE))," ")),"",(IF($C163&gt;0,(VLOOKUP($C163,[1]Engagés!$C$10:$N$509,10,FALSE))," ")))</f>
        <v xml:space="preserve"> </v>
      </c>
      <c r="P163" s="72" t="str">
        <f>IF(ISNA(IF($C163&gt;0,(VLOOKUP($C163,[1]Engagés!$C$10:$N$509,12,FALSE))," ")),"",(IF($C163&gt;0,(VLOOKUP($C163,[1]Engagés!$C$10:$N$509,12,FALSE))," ")))</f>
        <v xml:space="preserve"> </v>
      </c>
      <c r="Q163" s="72" t="str">
        <f>IF(ISNA(IF($C163&gt;0,(VLOOKUP($C163,[1]Engagés!$C$10:$N$509,11,FALSE))," ")),"",(IF($C163&gt;0,(VLOOKUP($C163,[1]Engagés!$C$10:$N$509,11,FALSE))," ")))</f>
        <v xml:space="preserve"> </v>
      </c>
      <c r="R163" s="74" t="str">
        <f t="shared" si="80"/>
        <v/>
      </c>
      <c r="S163" s="75" t="str">
        <f>IF(COUNTIF($K$8:$K163,$K163)&lt;2,$K163," ")</f>
        <v xml:space="preserve"> </v>
      </c>
      <c r="T163" s="75">
        <f t="shared" si="65"/>
        <v>156</v>
      </c>
      <c r="U163" s="76" t="str">
        <f t="shared" si="66"/>
        <v/>
      </c>
      <c r="V163" s="75" t="str">
        <f>IF(COUNTIF($K$8:$K163,$K163)&lt;3,$K163," ")</f>
        <v xml:space="preserve"> </v>
      </c>
      <c r="W163" s="75">
        <f t="shared" si="82"/>
        <v>156</v>
      </c>
      <c r="X163" s="75" t="str">
        <f t="shared" si="67"/>
        <v/>
      </c>
      <c r="Y163" s="18" t="str">
        <f t="shared" si="83"/>
        <v/>
      </c>
      <c r="Z163" s="18">
        <f t="shared" si="84"/>
        <v>1000</v>
      </c>
      <c r="AA163" s="18">
        <f t="shared" si="68"/>
        <v>1000</v>
      </c>
      <c r="AB163" s="75" t="str">
        <f>IF(COUNTIF($K$8:$K163,S163)&lt;4,$K163," ")</f>
        <v xml:space="preserve"> </v>
      </c>
      <c r="AC163" s="75">
        <f t="shared" si="85"/>
        <v>156</v>
      </c>
      <c r="AD163" s="75" t="str">
        <f t="shared" si="69"/>
        <v/>
      </c>
      <c r="AE163" s="18" t="str">
        <f t="shared" si="86"/>
        <v/>
      </c>
      <c r="AF163" s="18" t="str">
        <f t="shared" si="87"/>
        <v/>
      </c>
      <c r="AG163" s="75" t="str">
        <f t="shared" si="88"/>
        <v/>
      </c>
      <c r="AH163" s="75" t="str">
        <f t="shared" si="70"/>
        <v/>
      </c>
      <c r="AI163" s="77" t="str">
        <f t="shared" si="71"/>
        <v xml:space="preserve"> </v>
      </c>
      <c r="AJ163" s="78">
        <f t="shared" si="72"/>
        <v>156</v>
      </c>
      <c r="AK163" s="79">
        <v>10</v>
      </c>
      <c r="AL163" s="80" t="e">
        <f>#REF!</f>
        <v>#REF!</v>
      </c>
      <c r="AM163" s="81" t="e">
        <f t="shared" si="73"/>
        <v>#REF!</v>
      </c>
      <c r="AN163" s="82" t="e">
        <f t="shared" si="74"/>
        <v>#REF!</v>
      </c>
      <c r="AO163" s="81" t="e">
        <f t="shared" si="75"/>
        <v>#REF!</v>
      </c>
      <c r="AP163" s="82" t="e">
        <f t="shared" si="76"/>
        <v>#REF!</v>
      </c>
      <c r="AQ163" s="81" t="e">
        <f t="shared" si="77"/>
        <v>#REF!</v>
      </c>
      <c r="AR163" s="82" t="e">
        <f t="shared" si="78"/>
        <v>#REF!</v>
      </c>
      <c r="AS163" s="83" t="e">
        <f t="shared" si="89"/>
        <v>#REF!</v>
      </c>
      <c r="AT163" s="84" t="e">
        <f t="shared" si="90"/>
        <v>#REF!</v>
      </c>
      <c r="AW163" s="85" t="str">
        <f t="shared" si="79"/>
        <v/>
      </c>
    </row>
    <row r="164" spans="1:49" ht="19.149999999999999" customHeight="1" x14ac:dyDescent="0.2">
      <c r="A164" s="65">
        <f t="shared" si="64"/>
        <v>157</v>
      </c>
      <c r="B164" s="87">
        <v>157</v>
      </c>
      <c r="C164" s="87"/>
      <c r="D164" s="88"/>
      <c r="E164" s="88"/>
      <c r="F164" s="88"/>
      <c r="G164" s="69" t="str">
        <f>IF(ISNA(IF($C164&gt;0,(VLOOKUP($C164,[1]Engagés!$C$10:$K$509,3,FALSE))," ")),"",(IF($C164&gt;0,(VLOOKUP($C164,[1]Engagés!$C$10:$K$509,3,FALSE))," ")))</f>
        <v xml:space="preserve"> </v>
      </c>
      <c r="H164" s="70" t="e">
        <f t="shared" si="81"/>
        <v>#VALUE!</v>
      </c>
      <c r="I164" s="71" t="str">
        <f>IF(ISNA(IF($C164&gt;0,(VLOOKUP($C164,[1]Engagés!$C$10:$K$509,6,FALSE))," ")),"",(IF($C164&gt;0,(VLOOKUP($C164,[1]Engagés!$C$10:$K$509,6,FALSE))," ")))</f>
        <v xml:space="preserve"> </v>
      </c>
      <c r="J164" s="71" t="str">
        <f>IF(ISNA(IF($C164&gt;0,(VLOOKUP($C164,[1]Engagés!$C$10:$K$509,7,FALSE))," ")),"",(IF($C164&gt;0,(VLOOKUP($C164,[1]Engagés!$C$10:$K$509,7,FALSE))," ")))</f>
        <v xml:space="preserve"> </v>
      </c>
      <c r="K164" s="71" t="str">
        <f>IF(ISNA(IF($C164&gt;0,(VLOOKUP($C164,[1]Engagés!$C$10:$K$509,8,FALSE))," ")),"",(IF($C164&gt;0,(VLOOKUP($C164,[1]Engagés!$C$10:$K$509,8,FALSE))," ")))</f>
        <v xml:space="preserve"> </v>
      </c>
      <c r="L164" s="72" t="str">
        <f>IF(ISNA(IF($C164&gt;0,(VLOOKUP($C164,[1]Engagés!$C$10:$K$509,5,FALSE))," ")),"",(IF($C164&gt;0,(VLOOKUP($C164,[1]Engagés!$C$10:$K$509,5,FALSE))," ")))</f>
        <v xml:space="preserve"> </v>
      </c>
      <c r="M164" s="72" t="str">
        <f>IF(ISNA(IF($C164&gt;0,(VLOOKUP($C164,[1]Engagés!$C$10:$K$509,4,FALSE))," ")),"",(IF($C164&gt;0,(VLOOKUP($C164,[1]Engagés!$C$10:$K$509,4,FALSE))," ")))</f>
        <v xml:space="preserve"> </v>
      </c>
      <c r="N164" s="71" t="str">
        <f>IF(ISNA(IF($C164&gt;0,(VLOOKUP($C164,[1]Engagés!$C$10:$K$509,9,FALSE))," ")),"",(IF($C164&gt;0,(VLOOKUP($C164,[1]Engagés!$C$10:$K$509,9,FALSE))," ")))</f>
        <v xml:space="preserve"> </v>
      </c>
      <c r="O164" s="72" t="str">
        <f>IF(ISNA(IF($C164&gt;0,(VLOOKUP($C164,[1]Engagés!$C$10:$N$509,10,FALSE))," ")),"",(IF($C164&gt;0,(VLOOKUP($C164,[1]Engagés!$C$10:$N$509,10,FALSE))," ")))</f>
        <v xml:space="preserve"> </v>
      </c>
      <c r="P164" s="72" t="str">
        <f>IF(ISNA(IF($C164&gt;0,(VLOOKUP($C164,[1]Engagés!$C$10:$N$509,12,FALSE))," ")),"",(IF($C164&gt;0,(VLOOKUP($C164,[1]Engagés!$C$10:$N$509,12,FALSE))," ")))</f>
        <v xml:space="preserve"> </v>
      </c>
      <c r="Q164" s="72" t="str">
        <f>IF(ISNA(IF($C164&gt;0,(VLOOKUP($C164,[1]Engagés!$C$10:$N$509,11,FALSE))," ")),"",(IF($C164&gt;0,(VLOOKUP($C164,[1]Engagés!$C$10:$N$509,11,FALSE))," ")))</f>
        <v xml:space="preserve"> </v>
      </c>
      <c r="R164" s="74" t="str">
        <f t="shared" si="80"/>
        <v/>
      </c>
      <c r="S164" s="75" t="str">
        <f>IF(COUNTIF($K$8:$K164,$K164)&lt;2,$K164," ")</f>
        <v xml:space="preserve"> </v>
      </c>
      <c r="T164" s="75">
        <f t="shared" si="65"/>
        <v>157</v>
      </c>
      <c r="U164" s="76" t="str">
        <f t="shared" si="66"/>
        <v/>
      </c>
      <c r="V164" s="75" t="str">
        <f>IF(COUNTIF($K$8:$K164,$K164)&lt;3,$K164," ")</f>
        <v xml:space="preserve"> </v>
      </c>
      <c r="W164" s="75">
        <f t="shared" si="82"/>
        <v>157</v>
      </c>
      <c r="X164" s="75" t="str">
        <f t="shared" si="67"/>
        <v/>
      </c>
      <c r="Y164" s="18" t="str">
        <f t="shared" si="83"/>
        <v/>
      </c>
      <c r="Z164" s="18">
        <f t="shared" si="84"/>
        <v>1000</v>
      </c>
      <c r="AA164" s="18">
        <f t="shared" si="68"/>
        <v>1000</v>
      </c>
      <c r="AB164" s="75" t="str">
        <f>IF(COUNTIF($K$8:$K164,S164)&lt;4,$K164," ")</f>
        <v xml:space="preserve"> </v>
      </c>
      <c r="AC164" s="75">
        <f t="shared" si="85"/>
        <v>157</v>
      </c>
      <c r="AD164" s="75" t="str">
        <f t="shared" si="69"/>
        <v/>
      </c>
      <c r="AE164" s="18" t="str">
        <f t="shared" si="86"/>
        <v/>
      </c>
      <c r="AF164" s="18" t="str">
        <f t="shared" si="87"/>
        <v/>
      </c>
      <c r="AG164" s="75" t="str">
        <f t="shared" si="88"/>
        <v/>
      </c>
      <c r="AH164" s="75" t="str">
        <f t="shared" si="70"/>
        <v/>
      </c>
      <c r="AI164" s="77" t="str">
        <f t="shared" si="71"/>
        <v xml:space="preserve"> </v>
      </c>
      <c r="AJ164" s="78">
        <f t="shared" si="72"/>
        <v>157</v>
      </c>
      <c r="AK164" s="79">
        <v>10</v>
      </c>
      <c r="AL164" s="80" t="e">
        <f>#REF!</f>
        <v>#REF!</v>
      </c>
      <c r="AM164" s="81" t="e">
        <f t="shared" si="73"/>
        <v>#REF!</v>
      </c>
      <c r="AN164" s="82" t="e">
        <f t="shared" si="74"/>
        <v>#REF!</v>
      </c>
      <c r="AO164" s="81" t="e">
        <f t="shared" si="75"/>
        <v>#REF!</v>
      </c>
      <c r="AP164" s="82" t="e">
        <f t="shared" si="76"/>
        <v>#REF!</v>
      </c>
      <c r="AQ164" s="81" t="e">
        <f t="shared" si="77"/>
        <v>#REF!</v>
      </c>
      <c r="AR164" s="82" t="e">
        <f t="shared" si="78"/>
        <v>#REF!</v>
      </c>
      <c r="AS164" s="83" t="e">
        <f t="shared" si="89"/>
        <v>#REF!</v>
      </c>
      <c r="AT164" s="84" t="e">
        <f t="shared" si="90"/>
        <v>#REF!</v>
      </c>
      <c r="AW164" s="85" t="str">
        <f t="shared" si="79"/>
        <v/>
      </c>
    </row>
    <row r="165" spans="1:49" ht="19.149999999999999" customHeight="1" x14ac:dyDescent="0.2">
      <c r="A165" s="65">
        <f t="shared" si="64"/>
        <v>158</v>
      </c>
      <c r="B165" s="87">
        <v>158</v>
      </c>
      <c r="C165" s="87"/>
      <c r="D165" s="88"/>
      <c r="E165" s="88"/>
      <c r="F165" s="88"/>
      <c r="G165" s="69" t="str">
        <f>IF(ISNA(IF($C165&gt;0,(VLOOKUP($C165,[1]Engagés!$C$10:$K$509,3,FALSE))," ")),"",(IF($C165&gt;0,(VLOOKUP($C165,[1]Engagés!$C$10:$K$509,3,FALSE))," ")))</f>
        <v xml:space="preserve"> </v>
      </c>
      <c r="H165" s="70" t="e">
        <f t="shared" si="81"/>
        <v>#VALUE!</v>
      </c>
      <c r="I165" s="71" t="str">
        <f>IF(ISNA(IF($C165&gt;0,(VLOOKUP($C165,[1]Engagés!$C$10:$K$509,6,FALSE))," ")),"",(IF($C165&gt;0,(VLOOKUP($C165,[1]Engagés!$C$10:$K$509,6,FALSE))," ")))</f>
        <v xml:space="preserve"> </v>
      </c>
      <c r="J165" s="71" t="str">
        <f>IF(ISNA(IF($C165&gt;0,(VLOOKUP($C165,[1]Engagés!$C$10:$K$509,7,FALSE))," ")),"",(IF($C165&gt;0,(VLOOKUP($C165,[1]Engagés!$C$10:$K$509,7,FALSE))," ")))</f>
        <v xml:space="preserve"> </v>
      </c>
      <c r="K165" s="71" t="str">
        <f>IF(ISNA(IF($C165&gt;0,(VLOOKUP($C165,[1]Engagés!$C$10:$K$509,8,FALSE))," ")),"",(IF($C165&gt;0,(VLOOKUP($C165,[1]Engagés!$C$10:$K$509,8,FALSE))," ")))</f>
        <v xml:space="preserve"> </v>
      </c>
      <c r="L165" s="72" t="str">
        <f>IF(ISNA(IF($C165&gt;0,(VLOOKUP($C165,[1]Engagés!$C$10:$K$509,5,FALSE))," ")),"",(IF($C165&gt;0,(VLOOKUP($C165,[1]Engagés!$C$10:$K$509,5,FALSE))," ")))</f>
        <v xml:space="preserve"> </v>
      </c>
      <c r="M165" s="72" t="str">
        <f>IF(ISNA(IF($C165&gt;0,(VLOOKUP($C165,[1]Engagés!$C$10:$K$509,4,FALSE))," ")),"",(IF($C165&gt;0,(VLOOKUP($C165,[1]Engagés!$C$10:$K$509,4,FALSE))," ")))</f>
        <v xml:space="preserve"> </v>
      </c>
      <c r="N165" s="71" t="str">
        <f>IF(ISNA(IF($C165&gt;0,(VLOOKUP($C165,[1]Engagés!$C$10:$K$509,9,FALSE))," ")),"",(IF($C165&gt;0,(VLOOKUP($C165,[1]Engagés!$C$10:$K$509,9,FALSE))," ")))</f>
        <v xml:space="preserve"> </v>
      </c>
      <c r="O165" s="72" t="str">
        <f>IF(ISNA(IF($C165&gt;0,(VLOOKUP($C165,[1]Engagés!$C$10:$N$509,10,FALSE))," ")),"",(IF($C165&gt;0,(VLOOKUP($C165,[1]Engagés!$C$10:$N$509,10,FALSE))," ")))</f>
        <v xml:space="preserve"> </v>
      </c>
      <c r="P165" s="72" t="str">
        <f>IF(ISNA(IF($C165&gt;0,(VLOOKUP($C165,[1]Engagés!$C$10:$N$509,12,FALSE))," ")),"",(IF($C165&gt;0,(VLOOKUP($C165,[1]Engagés!$C$10:$N$509,12,FALSE))," ")))</f>
        <v xml:space="preserve"> </v>
      </c>
      <c r="Q165" s="72" t="str">
        <f>IF(ISNA(IF($C165&gt;0,(VLOOKUP($C165,[1]Engagés!$C$10:$N$509,11,FALSE))," ")),"",(IF($C165&gt;0,(VLOOKUP($C165,[1]Engagés!$C$10:$N$509,11,FALSE))," ")))</f>
        <v xml:space="preserve"> </v>
      </c>
      <c r="R165" s="74" t="str">
        <f t="shared" si="80"/>
        <v/>
      </c>
      <c r="S165" s="75" t="str">
        <f>IF(COUNTIF($K$8:$K165,$K165)&lt;2,$K165," ")</f>
        <v xml:space="preserve"> </v>
      </c>
      <c r="T165" s="75">
        <f t="shared" si="65"/>
        <v>158</v>
      </c>
      <c r="U165" s="76" t="str">
        <f t="shared" si="66"/>
        <v/>
      </c>
      <c r="V165" s="75" t="str">
        <f>IF(COUNTIF($K$8:$K165,$K165)&lt;3,$K165," ")</f>
        <v xml:space="preserve"> </v>
      </c>
      <c r="W165" s="75">
        <f t="shared" si="82"/>
        <v>158</v>
      </c>
      <c r="X165" s="75" t="str">
        <f t="shared" si="67"/>
        <v/>
      </c>
      <c r="Y165" s="18" t="str">
        <f t="shared" si="83"/>
        <v/>
      </c>
      <c r="Z165" s="18">
        <f t="shared" si="84"/>
        <v>1000</v>
      </c>
      <c r="AA165" s="18">
        <f t="shared" si="68"/>
        <v>1000</v>
      </c>
      <c r="AB165" s="75" t="str">
        <f>IF(COUNTIF($K$8:$K165,S165)&lt;4,$K165," ")</f>
        <v xml:space="preserve"> </v>
      </c>
      <c r="AC165" s="75">
        <f t="shared" si="85"/>
        <v>158</v>
      </c>
      <c r="AD165" s="75" t="str">
        <f t="shared" si="69"/>
        <v/>
      </c>
      <c r="AE165" s="18" t="str">
        <f t="shared" si="86"/>
        <v/>
      </c>
      <c r="AF165" s="18" t="str">
        <f t="shared" si="87"/>
        <v/>
      </c>
      <c r="AG165" s="75" t="str">
        <f t="shared" si="88"/>
        <v/>
      </c>
      <c r="AH165" s="75" t="str">
        <f t="shared" si="70"/>
        <v/>
      </c>
      <c r="AI165" s="77" t="str">
        <f t="shared" si="71"/>
        <v xml:space="preserve"> </v>
      </c>
      <c r="AJ165" s="78">
        <f t="shared" si="72"/>
        <v>158</v>
      </c>
      <c r="AK165" s="79">
        <v>10</v>
      </c>
      <c r="AL165" s="80" t="e">
        <f>#REF!</f>
        <v>#REF!</v>
      </c>
      <c r="AM165" s="81" t="e">
        <f t="shared" si="73"/>
        <v>#REF!</v>
      </c>
      <c r="AN165" s="82" t="e">
        <f t="shared" si="74"/>
        <v>#REF!</v>
      </c>
      <c r="AO165" s="81" t="e">
        <f t="shared" si="75"/>
        <v>#REF!</v>
      </c>
      <c r="AP165" s="82" t="e">
        <f t="shared" si="76"/>
        <v>#REF!</v>
      </c>
      <c r="AQ165" s="81" t="e">
        <f t="shared" si="77"/>
        <v>#REF!</v>
      </c>
      <c r="AR165" s="82" t="e">
        <f t="shared" si="78"/>
        <v>#REF!</v>
      </c>
      <c r="AS165" s="83" t="e">
        <f t="shared" si="89"/>
        <v>#REF!</v>
      </c>
      <c r="AT165" s="84" t="e">
        <f t="shared" si="90"/>
        <v>#REF!</v>
      </c>
      <c r="AW165" s="85" t="str">
        <f t="shared" si="79"/>
        <v/>
      </c>
    </row>
    <row r="166" spans="1:49" ht="19.149999999999999" customHeight="1" x14ac:dyDescent="0.2">
      <c r="A166" s="65">
        <f t="shared" si="64"/>
        <v>159</v>
      </c>
      <c r="B166" s="87">
        <v>159</v>
      </c>
      <c r="C166" s="87"/>
      <c r="D166" s="88"/>
      <c r="E166" s="88"/>
      <c r="F166" s="88"/>
      <c r="G166" s="69" t="str">
        <f>IF(ISNA(IF($C166&gt;0,(VLOOKUP($C166,[1]Engagés!$C$10:$K$509,3,FALSE))," ")),"",(IF($C166&gt;0,(VLOOKUP($C166,[1]Engagés!$C$10:$K$509,3,FALSE))," ")))</f>
        <v xml:space="preserve"> </v>
      </c>
      <c r="H166" s="70" t="e">
        <f t="shared" si="81"/>
        <v>#VALUE!</v>
      </c>
      <c r="I166" s="71" t="str">
        <f>IF(ISNA(IF($C166&gt;0,(VLOOKUP($C166,[1]Engagés!$C$10:$K$509,6,FALSE))," ")),"",(IF($C166&gt;0,(VLOOKUP($C166,[1]Engagés!$C$10:$K$509,6,FALSE))," ")))</f>
        <v xml:space="preserve"> </v>
      </c>
      <c r="J166" s="71" t="str">
        <f>IF(ISNA(IF($C166&gt;0,(VLOOKUP($C166,[1]Engagés!$C$10:$K$509,7,FALSE))," ")),"",(IF($C166&gt;0,(VLOOKUP($C166,[1]Engagés!$C$10:$K$509,7,FALSE))," ")))</f>
        <v xml:space="preserve"> </v>
      </c>
      <c r="K166" s="71" t="str">
        <f>IF(ISNA(IF($C166&gt;0,(VLOOKUP($C166,[1]Engagés!$C$10:$K$509,8,FALSE))," ")),"",(IF($C166&gt;0,(VLOOKUP($C166,[1]Engagés!$C$10:$K$509,8,FALSE))," ")))</f>
        <v xml:space="preserve"> </v>
      </c>
      <c r="L166" s="72" t="str">
        <f>IF(ISNA(IF($C166&gt;0,(VLOOKUP($C166,[1]Engagés!$C$10:$K$509,5,FALSE))," ")),"",(IF($C166&gt;0,(VLOOKUP($C166,[1]Engagés!$C$10:$K$509,5,FALSE))," ")))</f>
        <v xml:space="preserve"> </v>
      </c>
      <c r="M166" s="72" t="str">
        <f>IF(ISNA(IF($C166&gt;0,(VLOOKUP($C166,[1]Engagés!$C$10:$K$509,4,FALSE))," ")),"",(IF($C166&gt;0,(VLOOKUP($C166,[1]Engagés!$C$10:$K$509,4,FALSE))," ")))</f>
        <v xml:space="preserve"> </v>
      </c>
      <c r="N166" s="71" t="str">
        <f>IF(ISNA(IF($C166&gt;0,(VLOOKUP($C166,[1]Engagés!$C$10:$K$509,9,FALSE))," ")),"",(IF($C166&gt;0,(VLOOKUP($C166,[1]Engagés!$C$10:$K$509,9,FALSE))," ")))</f>
        <v xml:space="preserve"> </v>
      </c>
      <c r="O166" s="72" t="str">
        <f>IF(ISNA(IF($C166&gt;0,(VLOOKUP($C166,[1]Engagés!$C$10:$N$509,10,FALSE))," ")),"",(IF($C166&gt;0,(VLOOKUP($C166,[1]Engagés!$C$10:$N$509,10,FALSE))," ")))</f>
        <v xml:space="preserve"> </v>
      </c>
      <c r="P166" s="72" t="str">
        <f>IF(ISNA(IF($C166&gt;0,(VLOOKUP($C166,[1]Engagés!$C$10:$N$509,12,FALSE))," ")),"",(IF($C166&gt;0,(VLOOKUP($C166,[1]Engagés!$C$10:$N$509,12,FALSE))," ")))</f>
        <v xml:space="preserve"> </v>
      </c>
      <c r="Q166" s="72" t="str">
        <f>IF(ISNA(IF($C166&gt;0,(VLOOKUP($C166,[1]Engagés!$C$10:$N$509,11,FALSE))," ")),"",(IF($C166&gt;0,(VLOOKUP($C166,[1]Engagés!$C$10:$N$509,11,FALSE))," ")))</f>
        <v xml:space="preserve"> </v>
      </c>
      <c r="R166" s="74" t="str">
        <f t="shared" si="80"/>
        <v/>
      </c>
      <c r="S166" s="75" t="str">
        <f>IF(COUNTIF($K$8:$K166,$K166)&lt;2,$K166," ")</f>
        <v xml:space="preserve"> </v>
      </c>
      <c r="T166" s="75">
        <f t="shared" si="65"/>
        <v>159</v>
      </c>
      <c r="U166" s="76" t="str">
        <f t="shared" si="66"/>
        <v/>
      </c>
      <c r="V166" s="75" t="str">
        <f>IF(COUNTIF($K$8:$K166,$K166)&lt;3,$K166," ")</f>
        <v xml:space="preserve"> </v>
      </c>
      <c r="W166" s="75">
        <f t="shared" si="82"/>
        <v>159</v>
      </c>
      <c r="X166" s="75" t="str">
        <f t="shared" si="67"/>
        <v/>
      </c>
      <c r="Y166" s="18" t="str">
        <f t="shared" si="83"/>
        <v/>
      </c>
      <c r="Z166" s="18">
        <f t="shared" si="84"/>
        <v>1000</v>
      </c>
      <c r="AA166" s="18">
        <f t="shared" si="68"/>
        <v>1000</v>
      </c>
      <c r="AB166" s="75" t="str">
        <f>IF(COUNTIF($K$8:$K166,S166)&lt;4,$K166," ")</f>
        <v xml:space="preserve"> </v>
      </c>
      <c r="AC166" s="75">
        <f t="shared" si="85"/>
        <v>159</v>
      </c>
      <c r="AD166" s="75" t="str">
        <f t="shared" si="69"/>
        <v/>
      </c>
      <c r="AE166" s="18" t="str">
        <f t="shared" si="86"/>
        <v/>
      </c>
      <c r="AF166" s="18" t="str">
        <f t="shared" si="87"/>
        <v/>
      </c>
      <c r="AG166" s="75" t="str">
        <f t="shared" si="88"/>
        <v/>
      </c>
      <c r="AH166" s="75" t="str">
        <f t="shared" si="70"/>
        <v/>
      </c>
      <c r="AI166" s="77" t="str">
        <f t="shared" si="71"/>
        <v xml:space="preserve"> </v>
      </c>
      <c r="AJ166" s="78">
        <f t="shared" si="72"/>
        <v>159</v>
      </c>
      <c r="AK166" s="79">
        <v>10</v>
      </c>
      <c r="AL166" s="80" t="e">
        <f>#REF!</f>
        <v>#REF!</v>
      </c>
      <c r="AM166" s="81" t="e">
        <f t="shared" si="73"/>
        <v>#REF!</v>
      </c>
      <c r="AN166" s="82" t="e">
        <f t="shared" si="74"/>
        <v>#REF!</v>
      </c>
      <c r="AO166" s="81" t="e">
        <f t="shared" si="75"/>
        <v>#REF!</v>
      </c>
      <c r="AP166" s="82" t="e">
        <f t="shared" si="76"/>
        <v>#REF!</v>
      </c>
      <c r="AQ166" s="81" t="e">
        <f t="shared" si="77"/>
        <v>#REF!</v>
      </c>
      <c r="AR166" s="82" t="e">
        <f t="shared" si="78"/>
        <v>#REF!</v>
      </c>
      <c r="AS166" s="83" t="e">
        <f t="shared" si="89"/>
        <v>#REF!</v>
      </c>
      <c r="AT166" s="84" t="e">
        <f t="shared" si="90"/>
        <v>#REF!</v>
      </c>
      <c r="AW166" s="85" t="str">
        <f t="shared" si="79"/>
        <v/>
      </c>
    </row>
    <row r="167" spans="1:49" ht="19.149999999999999" customHeight="1" x14ac:dyDescent="0.2">
      <c r="A167" s="65">
        <f t="shared" si="64"/>
        <v>160</v>
      </c>
      <c r="B167" s="87">
        <v>160</v>
      </c>
      <c r="C167" s="87"/>
      <c r="D167" s="88"/>
      <c r="E167" s="88"/>
      <c r="F167" s="88"/>
      <c r="G167" s="69" t="str">
        <f>IF(ISNA(IF($C167&gt;0,(VLOOKUP($C167,[1]Engagés!$C$10:$K$509,3,FALSE))," ")),"",(IF($C167&gt;0,(VLOOKUP($C167,[1]Engagés!$C$10:$K$509,3,FALSE))," ")))</f>
        <v xml:space="preserve"> </v>
      </c>
      <c r="H167" s="70" t="e">
        <f t="shared" si="81"/>
        <v>#VALUE!</v>
      </c>
      <c r="I167" s="71" t="str">
        <f>IF(ISNA(IF($C167&gt;0,(VLOOKUP($C167,[1]Engagés!$C$10:$K$509,6,FALSE))," ")),"",(IF($C167&gt;0,(VLOOKUP($C167,[1]Engagés!$C$10:$K$509,6,FALSE))," ")))</f>
        <v xml:space="preserve"> </v>
      </c>
      <c r="J167" s="71" t="str">
        <f>IF(ISNA(IF($C167&gt;0,(VLOOKUP($C167,[1]Engagés!$C$10:$K$509,7,FALSE))," ")),"",(IF($C167&gt;0,(VLOOKUP($C167,[1]Engagés!$C$10:$K$509,7,FALSE))," ")))</f>
        <v xml:space="preserve"> </v>
      </c>
      <c r="K167" s="71" t="str">
        <f>IF(ISNA(IF($C167&gt;0,(VLOOKUP($C167,[1]Engagés!$C$10:$K$509,8,FALSE))," ")),"",(IF($C167&gt;0,(VLOOKUP($C167,[1]Engagés!$C$10:$K$509,8,FALSE))," ")))</f>
        <v xml:space="preserve"> </v>
      </c>
      <c r="L167" s="72" t="str">
        <f>IF(ISNA(IF($C167&gt;0,(VLOOKUP($C167,[1]Engagés!$C$10:$K$509,5,FALSE))," ")),"",(IF($C167&gt;0,(VLOOKUP($C167,[1]Engagés!$C$10:$K$509,5,FALSE))," ")))</f>
        <v xml:space="preserve"> </v>
      </c>
      <c r="M167" s="72" t="str">
        <f>IF(ISNA(IF($C167&gt;0,(VLOOKUP($C167,[1]Engagés!$C$10:$K$509,4,FALSE))," ")),"",(IF($C167&gt;0,(VLOOKUP($C167,[1]Engagés!$C$10:$K$509,4,FALSE))," ")))</f>
        <v xml:space="preserve"> </v>
      </c>
      <c r="N167" s="71" t="str">
        <f>IF(ISNA(IF($C167&gt;0,(VLOOKUP($C167,[1]Engagés!$C$10:$K$509,9,FALSE))," ")),"",(IF($C167&gt;0,(VLOOKUP($C167,[1]Engagés!$C$10:$K$509,9,FALSE))," ")))</f>
        <v xml:space="preserve"> </v>
      </c>
      <c r="O167" s="72" t="str">
        <f>IF(ISNA(IF($C167&gt;0,(VLOOKUP($C167,[1]Engagés!$C$10:$N$509,10,FALSE))," ")),"",(IF($C167&gt;0,(VLOOKUP($C167,[1]Engagés!$C$10:$N$509,10,FALSE))," ")))</f>
        <v xml:space="preserve"> </v>
      </c>
      <c r="P167" s="72" t="str">
        <f>IF(ISNA(IF($C167&gt;0,(VLOOKUP($C167,[1]Engagés!$C$10:$N$509,12,FALSE))," ")),"",(IF($C167&gt;0,(VLOOKUP($C167,[1]Engagés!$C$10:$N$509,12,FALSE))," ")))</f>
        <v xml:space="preserve"> </v>
      </c>
      <c r="Q167" s="72" t="str">
        <f>IF(ISNA(IF($C167&gt;0,(VLOOKUP($C167,[1]Engagés!$C$10:$N$509,11,FALSE))," ")),"",(IF($C167&gt;0,(VLOOKUP($C167,[1]Engagés!$C$10:$N$509,11,FALSE))," ")))</f>
        <v xml:space="preserve"> </v>
      </c>
      <c r="R167" s="74" t="str">
        <f t="shared" si="80"/>
        <v/>
      </c>
      <c r="S167" s="75" t="str">
        <f>IF(COUNTIF($K$8:$K167,$K167)&lt;2,$K167," ")</f>
        <v xml:space="preserve"> </v>
      </c>
      <c r="T167" s="75">
        <f t="shared" si="65"/>
        <v>160</v>
      </c>
      <c r="U167" s="76" t="str">
        <f t="shared" si="66"/>
        <v/>
      </c>
      <c r="V167" s="75" t="str">
        <f>IF(COUNTIF($K$8:$K167,$K167)&lt;3,$K167," ")</f>
        <v xml:space="preserve"> </v>
      </c>
      <c r="W167" s="75">
        <f t="shared" si="82"/>
        <v>160</v>
      </c>
      <c r="X167" s="75" t="str">
        <f t="shared" si="67"/>
        <v/>
      </c>
      <c r="Y167" s="18" t="str">
        <f t="shared" si="83"/>
        <v/>
      </c>
      <c r="Z167" s="18">
        <f t="shared" si="84"/>
        <v>1000</v>
      </c>
      <c r="AA167" s="18">
        <f t="shared" si="68"/>
        <v>1000</v>
      </c>
      <c r="AB167" s="75" t="str">
        <f>IF(COUNTIF($K$8:$K167,S167)&lt;4,$K167," ")</f>
        <v xml:space="preserve"> </v>
      </c>
      <c r="AC167" s="75">
        <f t="shared" si="85"/>
        <v>160</v>
      </c>
      <c r="AD167" s="75" t="str">
        <f t="shared" si="69"/>
        <v/>
      </c>
      <c r="AE167" s="18" t="str">
        <f t="shared" si="86"/>
        <v/>
      </c>
      <c r="AF167" s="18" t="str">
        <f t="shared" si="87"/>
        <v/>
      </c>
      <c r="AG167" s="75" t="str">
        <f t="shared" si="88"/>
        <v/>
      </c>
      <c r="AH167" s="75" t="str">
        <f t="shared" si="70"/>
        <v/>
      </c>
      <c r="AI167" s="77" t="str">
        <f t="shared" si="71"/>
        <v xml:space="preserve"> </v>
      </c>
      <c r="AJ167" s="78">
        <f t="shared" si="72"/>
        <v>160</v>
      </c>
      <c r="AK167" s="79">
        <v>10</v>
      </c>
      <c r="AL167" s="80" t="e">
        <f>#REF!</f>
        <v>#REF!</v>
      </c>
      <c r="AM167" s="81" t="e">
        <f t="shared" si="73"/>
        <v>#REF!</v>
      </c>
      <c r="AN167" s="82" t="e">
        <f t="shared" si="74"/>
        <v>#REF!</v>
      </c>
      <c r="AO167" s="81" t="e">
        <f t="shared" si="75"/>
        <v>#REF!</v>
      </c>
      <c r="AP167" s="82" t="e">
        <f t="shared" si="76"/>
        <v>#REF!</v>
      </c>
      <c r="AQ167" s="81" t="e">
        <f t="shared" si="77"/>
        <v>#REF!</v>
      </c>
      <c r="AR167" s="82" t="e">
        <f t="shared" si="78"/>
        <v>#REF!</v>
      </c>
      <c r="AS167" s="83" t="e">
        <f t="shared" si="89"/>
        <v>#REF!</v>
      </c>
      <c r="AT167" s="84" t="e">
        <f t="shared" si="90"/>
        <v>#REF!</v>
      </c>
      <c r="AW167" s="85" t="str">
        <f t="shared" si="79"/>
        <v/>
      </c>
    </row>
    <row r="168" spans="1:49" ht="19.149999999999999" customHeight="1" x14ac:dyDescent="0.2">
      <c r="A168" s="65">
        <f t="shared" si="64"/>
        <v>161</v>
      </c>
      <c r="B168" s="87">
        <v>161</v>
      </c>
      <c r="C168" s="87"/>
      <c r="D168" s="88"/>
      <c r="E168" s="88"/>
      <c r="F168" s="88"/>
      <c r="G168" s="69" t="str">
        <f>IF(ISNA(IF($C168&gt;0,(VLOOKUP($C168,[1]Engagés!$C$10:$K$509,3,FALSE))," ")),"",(IF($C168&gt;0,(VLOOKUP($C168,[1]Engagés!$C$10:$K$509,3,FALSE))," ")))</f>
        <v xml:space="preserve"> </v>
      </c>
      <c r="H168" s="70" t="e">
        <f t="shared" si="81"/>
        <v>#VALUE!</v>
      </c>
      <c r="I168" s="71" t="str">
        <f>IF(ISNA(IF($C168&gt;0,(VLOOKUP($C168,[1]Engagés!$C$10:$K$509,6,FALSE))," ")),"",(IF($C168&gt;0,(VLOOKUP($C168,[1]Engagés!$C$10:$K$509,6,FALSE))," ")))</f>
        <v xml:space="preserve"> </v>
      </c>
      <c r="J168" s="71" t="str">
        <f>IF(ISNA(IF($C168&gt;0,(VLOOKUP($C168,[1]Engagés!$C$10:$K$509,7,FALSE))," ")),"",(IF($C168&gt;0,(VLOOKUP($C168,[1]Engagés!$C$10:$K$509,7,FALSE))," ")))</f>
        <v xml:space="preserve"> </v>
      </c>
      <c r="K168" s="71" t="str">
        <f>IF(ISNA(IF($C168&gt;0,(VLOOKUP($C168,[1]Engagés!$C$10:$K$509,8,FALSE))," ")),"",(IF($C168&gt;0,(VLOOKUP($C168,[1]Engagés!$C$10:$K$509,8,FALSE))," ")))</f>
        <v xml:space="preserve"> </v>
      </c>
      <c r="L168" s="72" t="str">
        <f>IF(ISNA(IF($C168&gt;0,(VLOOKUP($C168,[1]Engagés!$C$10:$K$509,5,FALSE))," ")),"",(IF($C168&gt;0,(VLOOKUP($C168,[1]Engagés!$C$10:$K$509,5,FALSE))," ")))</f>
        <v xml:space="preserve"> </v>
      </c>
      <c r="M168" s="72" t="str">
        <f>IF(ISNA(IF($C168&gt;0,(VLOOKUP($C168,[1]Engagés!$C$10:$K$509,4,FALSE))," ")),"",(IF($C168&gt;0,(VLOOKUP($C168,[1]Engagés!$C$10:$K$509,4,FALSE))," ")))</f>
        <v xml:space="preserve"> </v>
      </c>
      <c r="N168" s="71" t="str">
        <f>IF(ISNA(IF($C168&gt;0,(VLOOKUP($C168,[1]Engagés!$C$10:$K$509,9,FALSE))," ")),"",(IF($C168&gt;0,(VLOOKUP($C168,[1]Engagés!$C$10:$K$509,9,FALSE))," ")))</f>
        <v xml:space="preserve"> </v>
      </c>
      <c r="O168" s="72" t="str">
        <f>IF(ISNA(IF($C168&gt;0,(VLOOKUP($C168,[1]Engagés!$C$10:$N$509,10,FALSE))," ")),"",(IF($C168&gt;0,(VLOOKUP($C168,[1]Engagés!$C$10:$N$509,10,FALSE))," ")))</f>
        <v xml:space="preserve"> </v>
      </c>
      <c r="P168" s="72" t="str">
        <f>IF(ISNA(IF($C168&gt;0,(VLOOKUP($C168,[1]Engagés!$C$10:$N$509,12,FALSE))," ")),"",(IF($C168&gt;0,(VLOOKUP($C168,[1]Engagés!$C$10:$N$509,12,FALSE))," ")))</f>
        <v xml:space="preserve"> </v>
      </c>
      <c r="Q168" s="72" t="str">
        <f>IF(ISNA(IF($C168&gt;0,(VLOOKUP($C168,[1]Engagés!$C$10:$N$509,11,FALSE))," ")),"",(IF($C168&gt;0,(VLOOKUP($C168,[1]Engagés!$C$10:$N$509,11,FALSE))," ")))</f>
        <v xml:space="preserve"> </v>
      </c>
      <c r="R168" s="74" t="str">
        <f t="shared" si="80"/>
        <v/>
      </c>
      <c r="S168" s="75" t="str">
        <f>IF(COUNTIF($K$8:$K168,$K168)&lt;2,$K168," ")</f>
        <v xml:space="preserve"> </v>
      </c>
      <c r="T168" s="75">
        <f t="shared" si="65"/>
        <v>161</v>
      </c>
      <c r="U168" s="76" t="str">
        <f t="shared" si="66"/>
        <v/>
      </c>
      <c r="V168" s="75" t="str">
        <f>IF(COUNTIF($K$8:$K168,$K168)&lt;3,$K168," ")</f>
        <v xml:space="preserve"> </v>
      </c>
      <c r="W168" s="75">
        <f t="shared" si="82"/>
        <v>161</v>
      </c>
      <c r="X168" s="75" t="str">
        <f t="shared" si="67"/>
        <v/>
      </c>
      <c r="Y168" s="18" t="str">
        <f t="shared" si="83"/>
        <v/>
      </c>
      <c r="Z168" s="18">
        <f t="shared" si="84"/>
        <v>1000</v>
      </c>
      <c r="AA168" s="18">
        <f t="shared" si="68"/>
        <v>1000</v>
      </c>
      <c r="AB168" s="75" t="str">
        <f>IF(COUNTIF($K$8:$K168,S168)&lt;4,$K168," ")</f>
        <v xml:space="preserve"> </v>
      </c>
      <c r="AC168" s="75">
        <f t="shared" si="85"/>
        <v>161</v>
      </c>
      <c r="AD168" s="75" t="str">
        <f t="shared" si="69"/>
        <v/>
      </c>
      <c r="AE168" s="18" t="str">
        <f t="shared" si="86"/>
        <v/>
      </c>
      <c r="AF168" s="18" t="str">
        <f t="shared" si="87"/>
        <v/>
      </c>
      <c r="AG168" s="75" t="str">
        <f t="shared" si="88"/>
        <v/>
      </c>
      <c r="AH168" s="75" t="str">
        <f t="shared" si="70"/>
        <v/>
      </c>
      <c r="AI168" s="77" t="str">
        <f t="shared" si="71"/>
        <v xml:space="preserve"> </v>
      </c>
      <c r="AJ168" s="78">
        <f t="shared" si="72"/>
        <v>161</v>
      </c>
      <c r="AK168" s="79">
        <v>10</v>
      </c>
      <c r="AL168" s="80" t="e">
        <f>#REF!</f>
        <v>#REF!</v>
      </c>
      <c r="AM168" s="81" t="e">
        <f t="shared" si="73"/>
        <v>#REF!</v>
      </c>
      <c r="AN168" s="82" t="e">
        <f t="shared" si="74"/>
        <v>#REF!</v>
      </c>
      <c r="AO168" s="81" t="e">
        <f t="shared" si="75"/>
        <v>#REF!</v>
      </c>
      <c r="AP168" s="82" t="e">
        <f t="shared" si="76"/>
        <v>#REF!</v>
      </c>
      <c r="AQ168" s="81" t="e">
        <f t="shared" si="77"/>
        <v>#REF!</v>
      </c>
      <c r="AR168" s="82" t="e">
        <f t="shared" si="78"/>
        <v>#REF!</v>
      </c>
      <c r="AS168" s="83" t="e">
        <f t="shared" si="89"/>
        <v>#REF!</v>
      </c>
      <c r="AT168" s="84" t="e">
        <f t="shared" si="90"/>
        <v>#REF!</v>
      </c>
      <c r="AW168" s="85" t="str">
        <f t="shared" si="79"/>
        <v/>
      </c>
    </row>
    <row r="169" spans="1:49" ht="19.149999999999999" customHeight="1" x14ac:dyDescent="0.2">
      <c r="A169" s="65">
        <f t="shared" si="64"/>
        <v>162</v>
      </c>
      <c r="B169" s="87">
        <v>162</v>
      </c>
      <c r="C169" s="87"/>
      <c r="D169" s="88"/>
      <c r="E169" s="88"/>
      <c r="F169" s="88"/>
      <c r="G169" s="69" t="str">
        <f>IF(ISNA(IF($C169&gt;0,(VLOOKUP($C169,[1]Engagés!$C$10:$K$509,3,FALSE))," ")),"",(IF($C169&gt;0,(VLOOKUP($C169,[1]Engagés!$C$10:$K$509,3,FALSE))," ")))</f>
        <v xml:space="preserve"> </v>
      </c>
      <c r="H169" s="70" t="e">
        <f t="shared" si="81"/>
        <v>#VALUE!</v>
      </c>
      <c r="I169" s="71" t="str">
        <f>IF(ISNA(IF($C169&gt;0,(VLOOKUP($C169,[1]Engagés!$C$10:$K$509,6,FALSE))," ")),"",(IF($C169&gt;0,(VLOOKUP($C169,[1]Engagés!$C$10:$K$509,6,FALSE))," ")))</f>
        <v xml:space="preserve"> </v>
      </c>
      <c r="J169" s="71" t="str">
        <f>IF(ISNA(IF($C169&gt;0,(VLOOKUP($C169,[1]Engagés!$C$10:$K$509,7,FALSE))," ")),"",(IF($C169&gt;0,(VLOOKUP($C169,[1]Engagés!$C$10:$K$509,7,FALSE))," ")))</f>
        <v xml:space="preserve"> </v>
      </c>
      <c r="K169" s="71" t="str">
        <f>IF(ISNA(IF($C169&gt;0,(VLOOKUP($C169,[1]Engagés!$C$10:$K$509,8,FALSE))," ")),"",(IF($C169&gt;0,(VLOOKUP($C169,[1]Engagés!$C$10:$K$509,8,FALSE))," ")))</f>
        <v xml:space="preserve"> </v>
      </c>
      <c r="L169" s="72" t="str">
        <f>IF(ISNA(IF($C169&gt;0,(VLOOKUP($C169,[1]Engagés!$C$10:$K$509,5,FALSE))," ")),"",(IF($C169&gt;0,(VLOOKUP($C169,[1]Engagés!$C$10:$K$509,5,FALSE))," ")))</f>
        <v xml:space="preserve"> </v>
      </c>
      <c r="M169" s="72" t="str">
        <f>IF(ISNA(IF($C169&gt;0,(VLOOKUP($C169,[1]Engagés!$C$10:$K$509,4,FALSE))," ")),"",(IF($C169&gt;0,(VLOOKUP($C169,[1]Engagés!$C$10:$K$509,4,FALSE))," ")))</f>
        <v xml:space="preserve"> </v>
      </c>
      <c r="N169" s="71" t="str">
        <f>IF(ISNA(IF($C169&gt;0,(VLOOKUP($C169,[1]Engagés!$C$10:$K$509,9,FALSE))," ")),"",(IF($C169&gt;0,(VLOOKUP($C169,[1]Engagés!$C$10:$K$509,9,FALSE))," ")))</f>
        <v xml:space="preserve"> </v>
      </c>
      <c r="O169" s="72" t="str">
        <f>IF(ISNA(IF($C169&gt;0,(VLOOKUP($C169,[1]Engagés!$C$10:$N$509,10,FALSE))," ")),"",(IF($C169&gt;0,(VLOOKUP($C169,[1]Engagés!$C$10:$N$509,10,FALSE))," ")))</f>
        <v xml:space="preserve"> </v>
      </c>
      <c r="P169" s="72" t="str">
        <f>IF(ISNA(IF($C169&gt;0,(VLOOKUP($C169,[1]Engagés!$C$10:$N$509,12,FALSE))," ")),"",(IF($C169&gt;0,(VLOOKUP($C169,[1]Engagés!$C$10:$N$509,12,FALSE))," ")))</f>
        <v xml:space="preserve"> </v>
      </c>
      <c r="Q169" s="72" t="str">
        <f>IF(ISNA(IF($C169&gt;0,(VLOOKUP($C169,[1]Engagés!$C$10:$N$509,11,FALSE))," ")),"",(IF($C169&gt;0,(VLOOKUP($C169,[1]Engagés!$C$10:$N$509,11,FALSE))," ")))</f>
        <v xml:space="preserve"> </v>
      </c>
      <c r="R169" s="74" t="str">
        <f t="shared" si="80"/>
        <v/>
      </c>
      <c r="S169" s="75" t="str">
        <f>IF(COUNTIF($K$8:$K169,$K169)&lt;2,$K169," ")</f>
        <v xml:space="preserve"> </v>
      </c>
      <c r="T169" s="75">
        <f t="shared" si="65"/>
        <v>162</v>
      </c>
      <c r="U169" s="76" t="str">
        <f t="shared" si="66"/>
        <v/>
      </c>
      <c r="V169" s="75" t="str">
        <f>IF(COUNTIF($K$8:$K169,$K169)&lt;3,$K169," ")</f>
        <v xml:space="preserve"> </v>
      </c>
      <c r="W169" s="75">
        <f t="shared" si="82"/>
        <v>162</v>
      </c>
      <c r="X169" s="75" t="str">
        <f t="shared" si="67"/>
        <v/>
      </c>
      <c r="Y169" s="18" t="str">
        <f t="shared" si="83"/>
        <v/>
      </c>
      <c r="Z169" s="18">
        <f t="shared" si="84"/>
        <v>1000</v>
      </c>
      <c r="AA169" s="18">
        <f t="shared" si="68"/>
        <v>1000</v>
      </c>
      <c r="AB169" s="75" t="str">
        <f>IF(COUNTIF($K$8:$K169,S169)&lt;4,$K169," ")</f>
        <v xml:space="preserve"> </v>
      </c>
      <c r="AC169" s="75">
        <f t="shared" si="85"/>
        <v>162</v>
      </c>
      <c r="AD169" s="75" t="str">
        <f t="shared" si="69"/>
        <v/>
      </c>
      <c r="AE169" s="18" t="str">
        <f t="shared" si="86"/>
        <v/>
      </c>
      <c r="AF169" s="18" t="str">
        <f t="shared" si="87"/>
        <v/>
      </c>
      <c r="AG169" s="75" t="str">
        <f t="shared" si="88"/>
        <v/>
      </c>
      <c r="AH169" s="75" t="str">
        <f t="shared" si="70"/>
        <v/>
      </c>
      <c r="AI169" s="77" t="str">
        <f t="shared" si="71"/>
        <v xml:space="preserve"> </v>
      </c>
      <c r="AJ169" s="78">
        <f t="shared" si="72"/>
        <v>162</v>
      </c>
      <c r="AK169" s="79">
        <v>10</v>
      </c>
      <c r="AL169" s="80" t="e">
        <f>#REF!</f>
        <v>#REF!</v>
      </c>
      <c r="AM169" s="81" t="e">
        <f t="shared" si="73"/>
        <v>#REF!</v>
      </c>
      <c r="AN169" s="82" t="e">
        <f t="shared" si="74"/>
        <v>#REF!</v>
      </c>
      <c r="AO169" s="81" t="e">
        <f t="shared" si="75"/>
        <v>#REF!</v>
      </c>
      <c r="AP169" s="82" t="e">
        <f t="shared" si="76"/>
        <v>#REF!</v>
      </c>
      <c r="AQ169" s="81" t="e">
        <f t="shared" si="77"/>
        <v>#REF!</v>
      </c>
      <c r="AR169" s="82" t="e">
        <f t="shared" si="78"/>
        <v>#REF!</v>
      </c>
      <c r="AS169" s="83" t="e">
        <f t="shared" si="89"/>
        <v>#REF!</v>
      </c>
      <c r="AT169" s="84" t="e">
        <f t="shared" si="90"/>
        <v>#REF!</v>
      </c>
      <c r="AW169" s="85" t="str">
        <f t="shared" si="79"/>
        <v/>
      </c>
    </row>
    <row r="170" spans="1:49" ht="19.149999999999999" customHeight="1" x14ac:dyDescent="0.2">
      <c r="A170" s="65">
        <f t="shared" si="64"/>
        <v>163</v>
      </c>
      <c r="B170" s="87">
        <v>163</v>
      </c>
      <c r="C170" s="87"/>
      <c r="D170" s="88"/>
      <c r="E170" s="88"/>
      <c r="F170" s="88"/>
      <c r="G170" s="69" t="str">
        <f>IF(ISNA(IF($C170&gt;0,(VLOOKUP($C170,[1]Engagés!$C$10:$K$509,3,FALSE))," ")),"",(IF($C170&gt;0,(VLOOKUP($C170,[1]Engagés!$C$10:$K$509,3,FALSE))," ")))</f>
        <v xml:space="preserve"> </v>
      </c>
      <c r="H170" s="70" t="e">
        <f t="shared" si="81"/>
        <v>#VALUE!</v>
      </c>
      <c r="I170" s="71" t="str">
        <f>IF(ISNA(IF($C170&gt;0,(VLOOKUP($C170,[1]Engagés!$C$10:$K$509,6,FALSE))," ")),"",(IF($C170&gt;0,(VLOOKUP($C170,[1]Engagés!$C$10:$K$509,6,FALSE))," ")))</f>
        <v xml:space="preserve"> </v>
      </c>
      <c r="J170" s="71" t="str">
        <f>IF(ISNA(IF($C170&gt;0,(VLOOKUP($C170,[1]Engagés!$C$10:$K$509,7,FALSE))," ")),"",(IF($C170&gt;0,(VLOOKUP($C170,[1]Engagés!$C$10:$K$509,7,FALSE))," ")))</f>
        <v xml:space="preserve"> </v>
      </c>
      <c r="K170" s="71" t="str">
        <f>IF(ISNA(IF($C170&gt;0,(VLOOKUP($C170,[1]Engagés!$C$10:$K$509,8,FALSE))," ")),"",(IF($C170&gt;0,(VLOOKUP($C170,[1]Engagés!$C$10:$K$509,8,FALSE))," ")))</f>
        <v xml:space="preserve"> </v>
      </c>
      <c r="L170" s="72" t="str">
        <f>IF(ISNA(IF($C170&gt;0,(VLOOKUP($C170,[1]Engagés!$C$10:$K$509,5,FALSE))," ")),"",(IF($C170&gt;0,(VLOOKUP($C170,[1]Engagés!$C$10:$K$509,5,FALSE))," ")))</f>
        <v xml:space="preserve"> </v>
      </c>
      <c r="M170" s="72" t="str">
        <f>IF(ISNA(IF($C170&gt;0,(VLOOKUP($C170,[1]Engagés!$C$10:$K$509,4,FALSE))," ")),"",(IF($C170&gt;0,(VLOOKUP($C170,[1]Engagés!$C$10:$K$509,4,FALSE))," ")))</f>
        <v xml:space="preserve"> </v>
      </c>
      <c r="N170" s="71" t="str">
        <f>IF(ISNA(IF($C170&gt;0,(VLOOKUP($C170,[1]Engagés!$C$10:$K$509,9,FALSE))," ")),"",(IF($C170&gt;0,(VLOOKUP($C170,[1]Engagés!$C$10:$K$509,9,FALSE))," ")))</f>
        <v xml:space="preserve"> </v>
      </c>
      <c r="O170" s="72" t="str">
        <f>IF(ISNA(IF($C170&gt;0,(VLOOKUP($C170,[1]Engagés!$C$10:$N$509,10,FALSE))," ")),"",(IF($C170&gt;0,(VLOOKUP($C170,[1]Engagés!$C$10:$N$509,10,FALSE))," ")))</f>
        <v xml:space="preserve"> </v>
      </c>
      <c r="P170" s="72" t="str">
        <f>IF(ISNA(IF($C170&gt;0,(VLOOKUP($C170,[1]Engagés!$C$10:$N$509,12,FALSE))," ")),"",(IF($C170&gt;0,(VLOOKUP($C170,[1]Engagés!$C$10:$N$509,12,FALSE))," ")))</f>
        <v xml:space="preserve"> </v>
      </c>
      <c r="Q170" s="72" t="str">
        <f>IF(ISNA(IF($C170&gt;0,(VLOOKUP($C170,[1]Engagés!$C$10:$N$509,11,FALSE))," ")),"",(IF($C170&gt;0,(VLOOKUP($C170,[1]Engagés!$C$10:$N$509,11,FALSE))," ")))</f>
        <v xml:space="preserve"> </v>
      </c>
      <c r="R170" s="74" t="str">
        <f t="shared" si="80"/>
        <v/>
      </c>
      <c r="S170" s="75" t="str">
        <f>IF(COUNTIF($K$8:$K170,$K170)&lt;2,$K170," ")</f>
        <v xml:space="preserve"> </v>
      </c>
      <c r="T170" s="75">
        <f t="shared" si="65"/>
        <v>163</v>
      </c>
      <c r="U170" s="76" t="str">
        <f t="shared" si="66"/>
        <v/>
      </c>
      <c r="V170" s="75" t="str">
        <f>IF(COUNTIF($K$8:$K170,$K170)&lt;3,$K170," ")</f>
        <v xml:space="preserve"> </v>
      </c>
      <c r="W170" s="75">
        <f t="shared" si="82"/>
        <v>163</v>
      </c>
      <c r="X170" s="75" t="str">
        <f t="shared" si="67"/>
        <v/>
      </c>
      <c r="Y170" s="18" t="str">
        <f t="shared" si="83"/>
        <v/>
      </c>
      <c r="Z170" s="18">
        <f t="shared" si="84"/>
        <v>1000</v>
      </c>
      <c r="AA170" s="18">
        <f t="shared" si="68"/>
        <v>1000</v>
      </c>
      <c r="AB170" s="75" t="str">
        <f>IF(COUNTIF($K$8:$K170,S170)&lt;4,$K170," ")</f>
        <v xml:space="preserve"> </v>
      </c>
      <c r="AC170" s="75">
        <f t="shared" si="85"/>
        <v>163</v>
      </c>
      <c r="AD170" s="75" t="str">
        <f t="shared" si="69"/>
        <v/>
      </c>
      <c r="AE170" s="18" t="str">
        <f t="shared" si="86"/>
        <v/>
      </c>
      <c r="AF170" s="18" t="str">
        <f t="shared" si="87"/>
        <v/>
      </c>
      <c r="AG170" s="75" t="str">
        <f t="shared" si="88"/>
        <v/>
      </c>
      <c r="AH170" s="75" t="str">
        <f t="shared" si="70"/>
        <v/>
      </c>
      <c r="AI170" s="77" t="str">
        <f t="shared" si="71"/>
        <v xml:space="preserve"> </v>
      </c>
      <c r="AJ170" s="78">
        <f t="shared" si="72"/>
        <v>163</v>
      </c>
      <c r="AK170" s="79">
        <v>10</v>
      </c>
      <c r="AL170" s="80" t="e">
        <f>#REF!</f>
        <v>#REF!</v>
      </c>
      <c r="AM170" s="81" t="e">
        <f t="shared" si="73"/>
        <v>#REF!</v>
      </c>
      <c r="AN170" s="82" t="e">
        <f t="shared" si="74"/>
        <v>#REF!</v>
      </c>
      <c r="AO170" s="81" t="e">
        <f t="shared" si="75"/>
        <v>#REF!</v>
      </c>
      <c r="AP170" s="82" t="e">
        <f t="shared" si="76"/>
        <v>#REF!</v>
      </c>
      <c r="AQ170" s="81" t="e">
        <f t="shared" si="77"/>
        <v>#REF!</v>
      </c>
      <c r="AR170" s="82" t="e">
        <f t="shared" si="78"/>
        <v>#REF!</v>
      </c>
      <c r="AS170" s="83" t="e">
        <f t="shared" si="89"/>
        <v>#REF!</v>
      </c>
      <c r="AT170" s="84" t="e">
        <f t="shared" si="90"/>
        <v>#REF!</v>
      </c>
      <c r="AW170" s="85" t="str">
        <f t="shared" si="79"/>
        <v/>
      </c>
    </row>
    <row r="171" spans="1:49" ht="19.149999999999999" customHeight="1" x14ac:dyDescent="0.2">
      <c r="A171" s="65">
        <f t="shared" si="64"/>
        <v>164</v>
      </c>
      <c r="B171" s="87">
        <v>164</v>
      </c>
      <c r="C171" s="87"/>
      <c r="D171" s="88"/>
      <c r="E171" s="88"/>
      <c r="F171" s="88"/>
      <c r="G171" s="69" t="str">
        <f>IF(ISNA(IF($C171&gt;0,(VLOOKUP($C171,[1]Engagés!$C$10:$K$509,3,FALSE))," ")),"",(IF($C171&gt;0,(VLOOKUP($C171,[1]Engagés!$C$10:$K$509,3,FALSE))," ")))</f>
        <v xml:space="preserve"> </v>
      </c>
      <c r="H171" s="70" t="e">
        <f t="shared" si="81"/>
        <v>#VALUE!</v>
      </c>
      <c r="I171" s="71" t="str">
        <f>IF(ISNA(IF($C171&gt;0,(VLOOKUP($C171,[1]Engagés!$C$10:$K$509,6,FALSE))," ")),"",(IF($C171&gt;0,(VLOOKUP($C171,[1]Engagés!$C$10:$K$509,6,FALSE))," ")))</f>
        <v xml:space="preserve"> </v>
      </c>
      <c r="J171" s="71" t="str">
        <f>IF(ISNA(IF($C171&gt;0,(VLOOKUP($C171,[1]Engagés!$C$10:$K$509,7,FALSE))," ")),"",(IF($C171&gt;0,(VLOOKUP($C171,[1]Engagés!$C$10:$K$509,7,FALSE))," ")))</f>
        <v xml:space="preserve"> </v>
      </c>
      <c r="K171" s="71" t="str">
        <f>IF(ISNA(IF($C171&gt;0,(VLOOKUP($C171,[1]Engagés!$C$10:$K$509,8,FALSE))," ")),"",(IF($C171&gt;0,(VLOOKUP($C171,[1]Engagés!$C$10:$K$509,8,FALSE))," ")))</f>
        <v xml:space="preserve"> </v>
      </c>
      <c r="L171" s="72" t="str">
        <f>IF(ISNA(IF($C171&gt;0,(VLOOKUP($C171,[1]Engagés!$C$10:$K$509,5,FALSE))," ")),"",(IF($C171&gt;0,(VLOOKUP($C171,[1]Engagés!$C$10:$K$509,5,FALSE))," ")))</f>
        <v xml:space="preserve"> </v>
      </c>
      <c r="M171" s="72" t="str">
        <f>IF(ISNA(IF($C171&gt;0,(VLOOKUP($C171,[1]Engagés!$C$10:$K$509,4,FALSE))," ")),"",(IF($C171&gt;0,(VLOOKUP($C171,[1]Engagés!$C$10:$K$509,4,FALSE))," ")))</f>
        <v xml:space="preserve"> </v>
      </c>
      <c r="N171" s="71" t="str">
        <f>IF(ISNA(IF($C171&gt;0,(VLOOKUP($C171,[1]Engagés!$C$10:$K$509,9,FALSE))," ")),"",(IF($C171&gt;0,(VLOOKUP($C171,[1]Engagés!$C$10:$K$509,9,FALSE))," ")))</f>
        <v xml:space="preserve"> </v>
      </c>
      <c r="O171" s="72" t="str">
        <f>IF(ISNA(IF($C171&gt;0,(VLOOKUP($C171,[1]Engagés!$C$10:$N$509,10,FALSE))," ")),"",(IF($C171&gt;0,(VLOOKUP($C171,[1]Engagés!$C$10:$N$509,10,FALSE))," ")))</f>
        <v xml:space="preserve"> </v>
      </c>
      <c r="P171" s="72" t="str">
        <f>IF(ISNA(IF($C171&gt;0,(VLOOKUP($C171,[1]Engagés!$C$10:$N$509,12,FALSE))," ")),"",(IF($C171&gt;0,(VLOOKUP($C171,[1]Engagés!$C$10:$N$509,12,FALSE))," ")))</f>
        <v xml:space="preserve"> </v>
      </c>
      <c r="Q171" s="72" t="str">
        <f>IF(ISNA(IF($C171&gt;0,(VLOOKUP($C171,[1]Engagés!$C$10:$N$509,11,FALSE))," ")),"",(IF($C171&gt;0,(VLOOKUP($C171,[1]Engagés!$C$10:$N$509,11,FALSE))," ")))</f>
        <v xml:space="preserve"> </v>
      </c>
      <c r="R171" s="74" t="str">
        <f t="shared" si="80"/>
        <v/>
      </c>
      <c r="S171" s="75" t="str">
        <f>IF(COUNTIF($K$8:$K171,$K171)&lt;2,$K171," ")</f>
        <v xml:space="preserve"> </v>
      </c>
      <c r="T171" s="75">
        <f t="shared" si="65"/>
        <v>164</v>
      </c>
      <c r="U171" s="76" t="str">
        <f t="shared" si="66"/>
        <v/>
      </c>
      <c r="V171" s="75" t="str">
        <f>IF(COUNTIF($K$8:$K171,$K171)&lt;3,$K171," ")</f>
        <v xml:space="preserve"> </v>
      </c>
      <c r="W171" s="75">
        <f t="shared" si="82"/>
        <v>164</v>
      </c>
      <c r="X171" s="75" t="str">
        <f t="shared" si="67"/>
        <v/>
      </c>
      <c r="Y171" s="18" t="str">
        <f t="shared" si="83"/>
        <v/>
      </c>
      <c r="Z171" s="18">
        <f t="shared" si="84"/>
        <v>1000</v>
      </c>
      <c r="AA171" s="18">
        <f t="shared" si="68"/>
        <v>1000</v>
      </c>
      <c r="AB171" s="75" t="str">
        <f>IF(COUNTIF($K$8:$K171,S171)&lt;4,$K171," ")</f>
        <v xml:space="preserve"> </v>
      </c>
      <c r="AC171" s="75">
        <f t="shared" si="85"/>
        <v>164</v>
      </c>
      <c r="AD171" s="75" t="str">
        <f t="shared" si="69"/>
        <v/>
      </c>
      <c r="AE171" s="18" t="str">
        <f t="shared" si="86"/>
        <v/>
      </c>
      <c r="AF171" s="18" t="str">
        <f t="shared" si="87"/>
        <v/>
      </c>
      <c r="AG171" s="75" t="str">
        <f t="shared" si="88"/>
        <v/>
      </c>
      <c r="AH171" s="75" t="str">
        <f t="shared" si="70"/>
        <v/>
      </c>
      <c r="AI171" s="77" t="str">
        <f t="shared" si="71"/>
        <v xml:space="preserve"> </v>
      </c>
      <c r="AJ171" s="78">
        <f t="shared" si="72"/>
        <v>164</v>
      </c>
      <c r="AK171" s="79">
        <v>10</v>
      </c>
      <c r="AL171" s="80" t="e">
        <f>#REF!</f>
        <v>#REF!</v>
      </c>
      <c r="AM171" s="81" t="e">
        <f t="shared" si="73"/>
        <v>#REF!</v>
      </c>
      <c r="AN171" s="82" t="e">
        <f t="shared" si="74"/>
        <v>#REF!</v>
      </c>
      <c r="AO171" s="81" t="e">
        <f t="shared" si="75"/>
        <v>#REF!</v>
      </c>
      <c r="AP171" s="82" t="e">
        <f t="shared" si="76"/>
        <v>#REF!</v>
      </c>
      <c r="AQ171" s="81" t="e">
        <f t="shared" si="77"/>
        <v>#REF!</v>
      </c>
      <c r="AR171" s="82" t="e">
        <f t="shared" si="78"/>
        <v>#REF!</v>
      </c>
      <c r="AS171" s="83" t="e">
        <f t="shared" si="89"/>
        <v>#REF!</v>
      </c>
      <c r="AT171" s="84" t="e">
        <f t="shared" si="90"/>
        <v>#REF!</v>
      </c>
      <c r="AW171" s="85" t="str">
        <f t="shared" si="79"/>
        <v/>
      </c>
    </row>
    <row r="172" spans="1:49" ht="19.149999999999999" customHeight="1" x14ac:dyDescent="0.2">
      <c r="A172" s="65">
        <f t="shared" si="64"/>
        <v>165</v>
      </c>
      <c r="B172" s="87">
        <v>165</v>
      </c>
      <c r="C172" s="87"/>
      <c r="D172" s="88"/>
      <c r="E172" s="88"/>
      <c r="F172" s="88"/>
      <c r="G172" s="69" t="str">
        <f>IF(ISNA(IF($C172&gt;0,(VLOOKUP($C172,[1]Engagés!$C$10:$K$509,3,FALSE))," ")),"",(IF($C172&gt;0,(VLOOKUP($C172,[1]Engagés!$C$10:$K$509,3,FALSE))," ")))</f>
        <v xml:space="preserve"> </v>
      </c>
      <c r="H172" s="70" t="e">
        <f t="shared" si="81"/>
        <v>#VALUE!</v>
      </c>
      <c r="I172" s="71" t="str">
        <f>IF(ISNA(IF($C172&gt;0,(VLOOKUP($C172,[1]Engagés!$C$10:$K$509,6,FALSE))," ")),"",(IF($C172&gt;0,(VLOOKUP($C172,[1]Engagés!$C$10:$K$509,6,FALSE))," ")))</f>
        <v xml:space="preserve"> </v>
      </c>
      <c r="J172" s="71" t="str">
        <f>IF(ISNA(IF($C172&gt;0,(VLOOKUP($C172,[1]Engagés!$C$10:$K$509,7,FALSE))," ")),"",(IF($C172&gt;0,(VLOOKUP($C172,[1]Engagés!$C$10:$K$509,7,FALSE))," ")))</f>
        <v xml:space="preserve"> </v>
      </c>
      <c r="K172" s="71" t="str">
        <f>IF(ISNA(IF($C172&gt;0,(VLOOKUP($C172,[1]Engagés!$C$10:$K$509,8,FALSE))," ")),"",(IF($C172&gt;0,(VLOOKUP($C172,[1]Engagés!$C$10:$K$509,8,FALSE))," ")))</f>
        <v xml:space="preserve"> </v>
      </c>
      <c r="L172" s="72" t="str">
        <f>IF(ISNA(IF($C172&gt;0,(VLOOKUP($C172,[1]Engagés!$C$10:$K$509,5,FALSE))," ")),"",(IF($C172&gt;0,(VLOOKUP($C172,[1]Engagés!$C$10:$K$509,5,FALSE))," ")))</f>
        <v xml:space="preserve"> </v>
      </c>
      <c r="M172" s="72" t="str">
        <f>IF(ISNA(IF($C172&gt;0,(VLOOKUP($C172,[1]Engagés!$C$10:$K$509,4,FALSE))," ")),"",(IF($C172&gt;0,(VLOOKUP($C172,[1]Engagés!$C$10:$K$509,4,FALSE))," ")))</f>
        <v xml:space="preserve"> </v>
      </c>
      <c r="N172" s="71" t="str">
        <f>IF(ISNA(IF($C172&gt;0,(VLOOKUP($C172,[1]Engagés!$C$10:$K$509,9,FALSE))," ")),"",(IF($C172&gt;0,(VLOOKUP($C172,[1]Engagés!$C$10:$K$509,9,FALSE))," ")))</f>
        <v xml:space="preserve"> </v>
      </c>
      <c r="O172" s="72" t="str">
        <f>IF(ISNA(IF($C172&gt;0,(VLOOKUP($C172,[1]Engagés!$C$10:$N$509,10,FALSE))," ")),"",(IF($C172&gt;0,(VLOOKUP($C172,[1]Engagés!$C$10:$N$509,10,FALSE))," ")))</f>
        <v xml:space="preserve"> </v>
      </c>
      <c r="P172" s="72" t="str">
        <f>IF(ISNA(IF($C172&gt;0,(VLOOKUP($C172,[1]Engagés!$C$10:$N$509,12,FALSE))," ")),"",(IF($C172&gt;0,(VLOOKUP($C172,[1]Engagés!$C$10:$N$509,12,FALSE))," ")))</f>
        <v xml:space="preserve"> </v>
      </c>
      <c r="Q172" s="72" t="str">
        <f>IF(ISNA(IF($C172&gt;0,(VLOOKUP($C172,[1]Engagés!$C$10:$N$509,11,FALSE))," ")),"",(IF($C172&gt;0,(VLOOKUP($C172,[1]Engagés!$C$10:$N$509,11,FALSE))," ")))</f>
        <v xml:space="preserve"> </v>
      </c>
      <c r="R172" s="74" t="str">
        <f t="shared" si="80"/>
        <v/>
      </c>
      <c r="S172" s="75" t="str">
        <f>IF(COUNTIF($K$8:$K172,$K172)&lt;2,$K172," ")</f>
        <v xml:space="preserve"> </v>
      </c>
      <c r="T172" s="75">
        <f t="shared" si="65"/>
        <v>165</v>
      </c>
      <c r="U172" s="76" t="str">
        <f t="shared" si="66"/>
        <v/>
      </c>
      <c r="V172" s="75" t="str">
        <f>IF(COUNTIF($K$8:$K172,$K172)&lt;3,$K172," ")</f>
        <v xml:space="preserve"> </v>
      </c>
      <c r="W172" s="75">
        <f t="shared" si="82"/>
        <v>165</v>
      </c>
      <c r="X172" s="75" t="str">
        <f t="shared" si="67"/>
        <v/>
      </c>
      <c r="Y172" s="18" t="str">
        <f t="shared" si="83"/>
        <v/>
      </c>
      <c r="Z172" s="18">
        <f t="shared" si="84"/>
        <v>1000</v>
      </c>
      <c r="AA172" s="18">
        <f t="shared" si="68"/>
        <v>1000</v>
      </c>
      <c r="AB172" s="75" t="str">
        <f>IF(COUNTIF($K$8:$K172,S172)&lt;4,$K172," ")</f>
        <v xml:space="preserve"> </v>
      </c>
      <c r="AC172" s="75">
        <f t="shared" si="85"/>
        <v>165</v>
      </c>
      <c r="AD172" s="75" t="str">
        <f t="shared" si="69"/>
        <v/>
      </c>
      <c r="AE172" s="18" t="str">
        <f t="shared" si="86"/>
        <v/>
      </c>
      <c r="AF172" s="18" t="str">
        <f t="shared" si="87"/>
        <v/>
      </c>
      <c r="AG172" s="75" t="str">
        <f t="shared" si="88"/>
        <v/>
      </c>
      <c r="AH172" s="75" t="str">
        <f t="shared" si="70"/>
        <v/>
      </c>
      <c r="AI172" s="77" t="str">
        <f t="shared" si="71"/>
        <v xml:space="preserve"> </v>
      </c>
      <c r="AJ172" s="78">
        <f t="shared" si="72"/>
        <v>165</v>
      </c>
      <c r="AK172" s="79">
        <v>10</v>
      </c>
      <c r="AL172" s="80" t="e">
        <f>#REF!</f>
        <v>#REF!</v>
      </c>
      <c r="AM172" s="81" t="e">
        <f t="shared" si="73"/>
        <v>#REF!</v>
      </c>
      <c r="AN172" s="82" t="e">
        <f t="shared" si="74"/>
        <v>#REF!</v>
      </c>
      <c r="AO172" s="81" t="e">
        <f t="shared" si="75"/>
        <v>#REF!</v>
      </c>
      <c r="AP172" s="82" t="e">
        <f t="shared" si="76"/>
        <v>#REF!</v>
      </c>
      <c r="AQ172" s="81" t="e">
        <f t="shared" si="77"/>
        <v>#REF!</v>
      </c>
      <c r="AR172" s="82" t="e">
        <f t="shared" si="78"/>
        <v>#REF!</v>
      </c>
      <c r="AS172" s="83" t="e">
        <f t="shared" si="89"/>
        <v>#REF!</v>
      </c>
      <c r="AT172" s="84" t="e">
        <f t="shared" si="90"/>
        <v>#REF!</v>
      </c>
      <c r="AW172" s="85" t="str">
        <f t="shared" si="79"/>
        <v/>
      </c>
    </row>
    <row r="173" spans="1:49" ht="19.149999999999999" customHeight="1" x14ac:dyDescent="0.2">
      <c r="A173" s="65">
        <f t="shared" si="64"/>
        <v>166</v>
      </c>
      <c r="B173" s="87">
        <v>166</v>
      </c>
      <c r="C173" s="87"/>
      <c r="D173" s="88"/>
      <c r="E173" s="88"/>
      <c r="F173" s="88"/>
      <c r="G173" s="69" t="str">
        <f>IF(ISNA(IF($C173&gt;0,(VLOOKUP($C173,[1]Engagés!$C$10:$K$509,3,FALSE))," ")),"",(IF($C173&gt;0,(VLOOKUP($C173,[1]Engagés!$C$10:$K$509,3,FALSE))," ")))</f>
        <v xml:space="preserve"> </v>
      </c>
      <c r="H173" s="70" t="e">
        <f t="shared" si="81"/>
        <v>#VALUE!</v>
      </c>
      <c r="I173" s="71" t="str">
        <f>IF(ISNA(IF($C173&gt;0,(VLOOKUP($C173,[1]Engagés!$C$10:$K$509,6,FALSE))," ")),"",(IF($C173&gt;0,(VLOOKUP($C173,[1]Engagés!$C$10:$K$509,6,FALSE))," ")))</f>
        <v xml:space="preserve"> </v>
      </c>
      <c r="J173" s="71" t="str">
        <f>IF(ISNA(IF($C173&gt;0,(VLOOKUP($C173,[1]Engagés!$C$10:$K$509,7,FALSE))," ")),"",(IF($C173&gt;0,(VLOOKUP($C173,[1]Engagés!$C$10:$K$509,7,FALSE))," ")))</f>
        <v xml:space="preserve"> </v>
      </c>
      <c r="K173" s="71" t="str">
        <f>IF(ISNA(IF($C173&gt;0,(VLOOKUP($C173,[1]Engagés!$C$10:$K$509,8,FALSE))," ")),"",(IF($C173&gt;0,(VLOOKUP($C173,[1]Engagés!$C$10:$K$509,8,FALSE))," ")))</f>
        <v xml:space="preserve"> </v>
      </c>
      <c r="L173" s="72" t="str">
        <f>IF(ISNA(IF($C173&gt;0,(VLOOKUP($C173,[1]Engagés!$C$10:$K$509,5,FALSE))," ")),"",(IF($C173&gt;0,(VLOOKUP($C173,[1]Engagés!$C$10:$K$509,5,FALSE))," ")))</f>
        <v xml:space="preserve"> </v>
      </c>
      <c r="M173" s="72" t="str">
        <f>IF(ISNA(IF($C173&gt;0,(VLOOKUP($C173,[1]Engagés!$C$10:$K$509,4,FALSE))," ")),"",(IF($C173&gt;0,(VLOOKUP($C173,[1]Engagés!$C$10:$K$509,4,FALSE))," ")))</f>
        <v xml:space="preserve"> </v>
      </c>
      <c r="N173" s="71" t="str">
        <f>IF(ISNA(IF($C173&gt;0,(VLOOKUP($C173,[1]Engagés!$C$10:$K$509,9,FALSE))," ")),"",(IF($C173&gt;0,(VLOOKUP($C173,[1]Engagés!$C$10:$K$509,9,FALSE))," ")))</f>
        <v xml:space="preserve"> </v>
      </c>
      <c r="O173" s="72" t="str">
        <f>IF(ISNA(IF($C173&gt;0,(VLOOKUP($C173,[1]Engagés!$C$10:$N$509,10,FALSE))," ")),"",(IF($C173&gt;0,(VLOOKUP($C173,[1]Engagés!$C$10:$N$509,10,FALSE))," ")))</f>
        <v xml:space="preserve"> </v>
      </c>
      <c r="P173" s="72" t="str">
        <f>IF(ISNA(IF($C173&gt;0,(VLOOKUP($C173,[1]Engagés!$C$10:$N$509,12,FALSE))," ")),"",(IF($C173&gt;0,(VLOOKUP($C173,[1]Engagés!$C$10:$N$509,12,FALSE))," ")))</f>
        <v xml:space="preserve"> </v>
      </c>
      <c r="Q173" s="72" t="str">
        <f>IF(ISNA(IF($C173&gt;0,(VLOOKUP($C173,[1]Engagés!$C$10:$N$509,11,FALSE))," ")),"",(IF($C173&gt;0,(VLOOKUP($C173,[1]Engagés!$C$10:$N$509,11,FALSE))," ")))</f>
        <v xml:space="preserve"> </v>
      </c>
      <c r="R173" s="74" t="str">
        <f t="shared" si="80"/>
        <v/>
      </c>
      <c r="S173" s="75" t="str">
        <f>IF(COUNTIF($K$8:$K173,$K173)&lt;2,$K173," ")</f>
        <v xml:space="preserve"> </v>
      </c>
      <c r="T173" s="75">
        <f t="shared" si="65"/>
        <v>166</v>
      </c>
      <c r="U173" s="76" t="str">
        <f t="shared" si="66"/>
        <v/>
      </c>
      <c r="V173" s="75" t="str">
        <f>IF(COUNTIF($K$8:$K173,$K173)&lt;3,$K173," ")</f>
        <v xml:space="preserve"> </v>
      </c>
      <c r="W173" s="75">
        <f t="shared" si="82"/>
        <v>166</v>
      </c>
      <c r="X173" s="75" t="str">
        <f t="shared" si="67"/>
        <v/>
      </c>
      <c r="Y173" s="18" t="str">
        <f t="shared" si="83"/>
        <v/>
      </c>
      <c r="Z173" s="18">
        <f t="shared" si="84"/>
        <v>1000</v>
      </c>
      <c r="AA173" s="18">
        <f t="shared" si="68"/>
        <v>1000</v>
      </c>
      <c r="AB173" s="75" t="str">
        <f>IF(COUNTIF($K$8:$K173,S173)&lt;4,$K173," ")</f>
        <v xml:space="preserve"> </v>
      </c>
      <c r="AC173" s="75">
        <f t="shared" si="85"/>
        <v>166</v>
      </c>
      <c r="AD173" s="75" t="str">
        <f t="shared" si="69"/>
        <v/>
      </c>
      <c r="AE173" s="18" t="str">
        <f t="shared" si="86"/>
        <v/>
      </c>
      <c r="AF173" s="18" t="str">
        <f t="shared" si="87"/>
        <v/>
      </c>
      <c r="AG173" s="75" t="str">
        <f t="shared" si="88"/>
        <v/>
      </c>
      <c r="AH173" s="75" t="str">
        <f t="shared" si="70"/>
        <v/>
      </c>
      <c r="AI173" s="77" t="str">
        <f t="shared" si="71"/>
        <v xml:space="preserve"> </v>
      </c>
      <c r="AJ173" s="78">
        <f t="shared" si="72"/>
        <v>166</v>
      </c>
      <c r="AK173" s="79">
        <v>10</v>
      </c>
      <c r="AL173" s="80" t="e">
        <f>#REF!</f>
        <v>#REF!</v>
      </c>
      <c r="AM173" s="81" t="e">
        <f t="shared" si="73"/>
        <v>#REF!</v>
      </c>
      <c r="AN173" s="82" t="e">
        <f t="shared" si="74"/>
        <v>#REF!</v>
      </c>
      <c r="AO173" s="81" t="e">
        <f t="shared" si="75"/>
        <v>#REF!</v>
      </c>
      <c r="AP173" s="82" t="e">
        <f t="shared" si="76"/>
        <v>#REF!</v>
      </c>
      <c r="AQ173" s="81" t="e">
        <f t="shared" si="77"/>
        <v>#REF!</v>
      </c>
      <c r="AR173" s="82" t="e">
        <f t="shared" si="78"/>
        <v>#REF!</v>
      </c>
      <c r="AS173" s="83" t="e">
        <f t="shared" si="89"/>
        <v>#REF!</v>
      </c>
      <c r="AT173" s="84" t="e">
        <f t="shared" si="90"/>
        <v>#REF!</v>
      </c>
      <c r="AW173" s="85" t="str">
        <f t="shared" si="79"/>
        <v/>
      </c>
    </row>
    <row r="174" spans="1:49" ht="19.149999999999999" customHeight="1" x14ac:dyDescent="0.2">
      <c r="A174" s="65">
        <f t="shared" si="64"/>
        <v>167</v>
      </c>
      <c r="B174" s="87">
        <v>167</v>
      </c>
      <c r="C174" s="87"/>
      <c r="D174" s="88"/>
      <c r="E174" s="88"/>
      <c r="F174" s="88"/>
      <c r="G174" s="69" t="str">
        <f>IF(ISNA(IF($C174&gt;0,(VLOOKUP($C174,[1]Engagés!$C$10:$K$509,3,FALSE))," ")),"",(IF($C174&gt;0,(VLOOKUP($C174,[1]Engagés!$C$10:$K$509,3,FALSE))," ")))</f>
        <v xml:space="preserve"> </v>
      </c>
      <c r="H174" s="70" t="e">
        <f t="shared" si="81"/>
        <v>#VALUE!</v>
      </c>
      <c r="I174" s="71" t="str">
        <f>IF(ISNA(IF($C174&gt;0,(VLOOKUP($C174,[1]Engagés!$C$10:$K$509,6,FALSE))," ")),"",(IF($C174&gt;0,(VLOOKUP($C174,[1]Engagés!$C$10:$K$509,6,FALSE))," ")))</f>
        <v xml:space="preserve"> </v>
      </c>
      <c r="J174" s="71" t="str">
        <f>IF(ISNA(IF($C174&gt;0,(VLOOKUP($C174,[1]Engagés!$C$10:$K$509,7,FALSE))," ")),"",(IF($C174&gt;0,(VLOOKUP($C174,[1]Engagés!$C$10:$K$509,7,FALSE))," ")))</f>
        <v xml:space="preserve"> </v>
      </c>
      <c r="K174" s="71" t="str">
        <f>IF(ISNA(IF($C174&gt;0,(VLOOKUP($C174,[1]Engagés!$C$10:$K$509,8,FALSE))," ")),"",(IF($C174&gt;0,(VLOOKUP($C174,[1]Engagés!$C$10:$K$509,8,FALSE))," ")))</f>
        <v xml:space="preserve"> </v>
      </c>
      <c r="L174" s="72" t="str">
        <f>IF(ISNA(IF($C174&gt;0,(VLOOKUP($C174,[1]Engagés!$C$10:$K$509,5,FALSE))," ")),"",(IF($C174&gt;0,(VLOOKUP($C174,[1]Engagés!$C$10:$K$509,5,FALSE))," ")))</f>
        <v xml:space="preserve"> </v>
      </c>
      <c r="M174" s="72" t="str">
        <f>IF(ISNA(IF($C174&gt;0,(VLOOKUP($C174,[1]Engagés!$C$10:$K$509,4,FALSE))," ")),"",(IF($C174&gt;0,(VLOOKUP($C174,[1]Engagés!$C$10:$K$509,4,FALSE))," ")))</f>
        <v xml:space="preserve"> </v>
      </c>
      <c r="N174" s="71" t="str">
        <f>IF(ISNA(IF($C174&gt;0,(VLOOKUP($C174,[1]Engagés!$C$10:$K$509,9,FALSE))," ")),"",(IF($C174&gt;0,(VLOOKUP($C174,[1]Engagés!$C$10:$K$509,9,FALSE))," ")))</f>
        <v xml:space="preserve"> </v>
      </c>
      <c r="O174" s="72" t="str">
        <f>IF(ISNA(IF($C174&gt;0,(VLOOKUP($C174,[1]Engagés!$C$10:$N$509,10,FALSE))," ")),"",(IF($C174&gt;0,(VLOOKUP($C174,[1]Engagés!$C$10:$N$509,10,FALSE))," ")))</f>
        <v xml:space="preserve"> </v>
      </c>
      <c r="P174" s="72" t="str">
        <f>IF(ISNA(IF($C174&gt;0,(VLOOKUP($C174,[1]Engagés!$C$10:$N$509,12,FALSE))," ")),"",(IF($C174&gt;0,(VLOOKUP($C174,[1]Engagés!$C$10:$N$509,12,FALSE))," ")))</f>
        <v xml:space="preserve"> </v>
      </c>
      <c r="Q174" s="72" t="str">
        <f>IF(ISNA(IF($C174&gt;0,(VLOOKUP($C174,[1]Engagés!$C$10:$N$509,11,FALSE))," ")),"",(IF($C174&gt;0,(VLOOKUP($C174,[1]Engagés!$C$10:$N$509,11,FALSE))," ")))</f>
        <v xml:space="preserve"> </v>
      </c>
      <c r="R174" s="74" t="str">
        <f t="shared" si="80"/>
        <v/>
      </c>
      <c r="S174" s="75" t="str">
        <f>IF(COUNTIF($K$8:$K174,$K174)&lt;2,$K174," ")</f>
        <v xml:space="preserve"> </v>
      </c>
      <c r="T174" s="75">
        <f t="shared" si="65"/>
        <v>167</v>
      </c>
      <c r="U174" s="76" t="str">
        <f t="shared" si="66"/>
        <v/>
      </c>
      <c r="V174" s="75" t="str">
        <f>IF(COUNTIF($K$8:$K174,$K174)&lt;3,$K174," ")</f>
        <v xml:space="preserve"> </v>
      </c>
      <c r="W174" s="75">
        <f t="shared" si="82"/>
        <v>167</v>
      </c>
      <c r="X174" s="75" t="str">
        <f t="shared" si="67"/>
        <v/>
      </c>
      <c r="Y174" s="18" t="str">
        <f t="shared" si="83"/>
        <v/>
      </c>
      <c r="Z174" s="18">
        <f t="shared" si="84"/>
        <v>1000</v>
      </c>
      <c r="AA174" s="18">
        <f t="shared" si="68"/>
        <v>1000</v>
      </c>
      <c r="AB174" s="75" t="str">
        <f>IF(COUNTIF($K$8:$K174,S174)&lt;4,$K174," ")</f>
        <v xml:space="preserve"> </v>
      </c>
      <c r="AC174" s="75">
        <f t="shared" si="85"/>
        <v>167</v>
      </c>
      <c r="AD174" s="75" t="str">
        <f t="shared" si="69"/>
        <v/>
      </c>
      <c r="AE174" s="18" t="str">
        <f t="shared" si="86"/>
        <v/>
      </c>
      <c r="AF174" s="18" t="str">
        <f t="shared" si="87"/>
        <v/>
      </c>
      <c r="AG174" s="75" t="str">
        <f t="shared" si="88"/>
        <v/>
      </c>
      <c r="AH174" s="75" t="str">
        <f t="shared" si="70"/>
        <v/>
      </c>
      <c r="AI174" s="77" t="str">
        <f t="shared" si="71"/>
        <v xml:space="preserve"> </v>
      </c>
      <c r="AJ174" s="78">
        <f t="shared" si="72"/>
        <v>167</v>
      </c>
      <c r="AK174" s="79">
        <v>10</v>
      </c>
      <c r="AL174" s="80" t="e">
        <f>#REF!</f>
        <v>#REF!</v>
      </c>
      <c r="AM174" s="81" t="e">
        <f t="shared" si="73"/>
        <v>#REF!</v>
      </c>
      <c r="AN174" s="82" t="e">
        <f t="shared" si="74"/>
        <v>#REF!</v>
      </c>
      <c r="AO174" s="81" t="e">
        <f t="shared" si="75"/>
        <v>#REF!</v>
      </c>
      <c r="AP174" s="82" t="e">
        <f t="shared" si="76"/>
        <v>#REF!</v>
      </c>
      <c r="AQ174" s="81" t="e">
        <f t="shared" si="77"/>
        <v>#REF!</v>
      </c>
      <c r="AR174" s="82" t="e">
        <f t="shared" si="78"/>
        <v>#REF!</v>
      </c>
      <c r="AS174" s="83" t="e">
        <f t="shared" si="89"/>
        <v>#REF!</v>
      </c>
      <c r="AT174" s="84" t="e">
        <f t="shared" si="90"/>
        <v>#REF!</v>
      </c>
      <c r="AW174" s="85" t="str">
        <f t="shared" si="79"/>
        <v/>
      </c>
    </row>
    <row r="175" spans="1:49" ht="19.149999999999999" customHeight="1" x14ac:dyDescent="0.2">
      <c r="A175" s="65">
        <f t="shared" si="64"/>
        <v>168</v>
      </c>
      <c r="B175" s="87">
        <v>168</v>
      </c>
      <c r="C175" s="87"/>
      <c r="D175" s="88"/>
      <c r="E175" s="88"/>
      <c r="F175" s="88"/>
      <c r="G175" s="69" t="str">
        <f>IF(ISNA(IF($C175&gt;0,(VLOOKUP($C175,[1]Engagés!$C$10:$K$509,3,FALSE))," ")),"",(IF($C175&gt;0,(VLOOKUP($C175,[1]Engagés!$C$10:$K$509,3,FALSE))," ")))</f>
        <v xml:space="preserve"> </v>
      </c>
      <c r="H175" s="70" t="e">
        <f t="shared" si="81"/>
        <v>#VALUE!</v>
      </c>
      <c r="I175" s="71" t="str">
        <f>IF(ISNA(IF($C175&gt;0,(VLOOKUP($C175,[1]Engagés!$C$10:$K$509,6,FALSE))," ")),"",(IF($C175&gt;0,(VLOOKUP($C175,[1]Engagés!$C$10:$K$509,6,FALSE))," ")))</f>
        <v xml:space="preserve"> </v>
      </c>
      <c r="J175" s="71" t="str">
        <f>IF(ISNA(IF($C175&gt;0,(VLOOKUP($C175,[1]Engagés!$C$10:$K$509,7,FALSE))," ")),"",(IF($C175&gt;0,(VLOOKUP($C175,[1]Engagés!$C$10:$K$509,7,FALSE))," ")))</f>
        <v xml:space="preserve"> </v>
      </c>
      <c r="K175" s="71" t="str">
        <f>IF(ISNA(IF($C175&gt;0,(VLOOKUP($C175,[1]Engagés!$C$10:$K$509,8,FALSE))," ")),"",(IF($C175&gt;0,(VLOOKUP($C175,[1]Engagés!$C$10:$K$509,8,FALSE))," ")))</f>
        <v xml:space="preserve"> </v>
      </c>
      <c r="L175" s="72" t="str">
        <f>IF(ISNA(IF($C175&gt;0,(VLOOKUP($C175,[1]Engagés!$C$10:$K$509,5,FALSE))," ")),"",(IF($C175&gt;0,(VLOOKUP($C175,[1]Engagés!$C$10:$K$509,5,FALSE))," ")))</f>
        <v xml:space="preserve"> </v>
      </c>
      <c r="M175" s="72" t="str">
        <f>IF(ISNA(IF($C175&gt;0,(VLOOKUP($C175,[1]Engagés!$C$10:$K$509,4,FALSE))," ")),"",(IF($C175&gt;0,(VLOOKUP($C175,[1]Engagés!$C$10:$K$509,4,FALSE))," ")))</f>
        <v xml:space="preserve"> </v>
      </c>
      <c r="N175" s="71" t="str">
        <f>IF(ISNA(IF($C175&gt;0,(VLOOKUP($C175,[1]Engagés!$C$10:$K$509,9,FALSE))," ")),"",(IF($C175&gt;0,(VLOOKUP($C175,[1]Engagés!$C$10:$K$509,9,FALSE))," ")))</f>
        <v xml:space="preserve"> </v>
      </c>
      <c r="O175" s="72" t="str">
        <f>IF(ISNA(IF($C175&gt;0,(VLOOKUP($C175,[1]Engagés!$C$10:$N$509,10,FALSE))," ")),"",(IF($C175&gt;0,(VLOOKUP($C175,[1]Engagés!$C$10:$N$509,10,FALSE))," ")))</f>
        <v xml:space="preserve"> </v>
      </c>
      <c r="P175" s="72" t="str">
        <f>IF(ISNA(IF($C175&gt;0,(VLOOKUP($C175,[1]Engagés!$C$10:$N$509,12,FALSE))," ")),"",(IF($C175&gt;0,(VLOOKUP($C175,[1]Engagés!$C$10:$N$509,12,FALSE))," ")))</f>
        <v xml:space="preserve"> </v>
      </c>
      <c r="Q175" s="72" t="str">
        <f>IF(ISNA(IF($C175&gt;0,(VLOOKUP($C175,[1]Engagés!$C$10:$N$509,11,FALSE))," ")),"",(IF($C175&gt;0,(VLOOKUP($C175,[1]Engagés!$C$10:$N$509,11,FALSE))," ")))</f>
        <v xml:space="preserve"> </v>
      </c>
      <c r="R175" s="74" t="str">
        <f t="shared" si="80"/>
        <v/>
      </c>
      <c r="S175" s="75" t="str">
        <f>IF(COUNTIF($K$8:$K175,$K175)&lt;2,$K175," ")</f>
        <v xml:space="preserve"> </v>
      </c>
      <c r="T175" s="75">
        <f t="shared" si="65"/>
        <v>168</v>
      </c>
      <c r="U175" s="76" t="str">
        <f t="shared" si="66"/>
        <v/>
      </c>
      <c r="V175" s="75" t="str">
        <f>IF(COUNTIF($K$8:$K175,$K175)&lt;3,$K175," ")</f>
        <v xml:space="preserve"> </v>
      </c>
      <c r="W175" s="75">
        <f t="shared" si="82"/>
        <v>168</v>
      </c>
      <c r="X175" s="75" t="str">
        <f t="shared" si="67"/>
        <v/>
      </c>
      <c r="Y175" s="18" t="str">
        <f t="shared" si="83"/>
        <v/>
      </c>
      <c r="Z175" s="18">
        <f t="shared" si="84"/>
        <v>1000</v>
      </c>
      <c r="AA175" s="18">
        <f t="shared" si="68"/>
        <v>1000</v>
      </c>
      <c r="AB175" s="75" t="str">
        <f>IF(COUNTIF($K$8:$K175,S175)&lt;4,$K175," ")</f>
        <v xml:space="preserve"> </v>
      </c>
      <c r="AC175" s="75">
        <f t="shared" si="85"/>
        <v>168</v>
      </c>
      <c r="AD175" s="75" t="str">
        <f t="shared" si="69"/>
        <v/>
      </c>
      <c r="AE175" s="18" t="str">
        <f t="shared" si="86"/>
        <v/>
      </c>
      <c r="AF175" s="18" t="str">
        <f t="shared" si="87"/>
        <v/>
      </c>
      <c r="AG175" s="75" t="str">
        <f t="shared" si="88"/>
        <v/>
      </c>
      <c r="AH175" s="75" t="str">
        <f t="shared" si="70"/>
        <v/>
      </c>
      <c r="AI175" s="77" t="str">
        <f t="shared" si="71"/>
        <v xml:space="preserve"> </v>
      </c>
      <c r="AJ175" s="78">
        <f t="shared" si="72"/>
        <v>168</v>
      </c>
      <c r="AK175" s="79">
        <v>10</v>
      </c>
      <c r="AL175" s="80" t="e">
        <f>#REF!</f>
        <v>#REF!</v>
      </c>
      <c r="AM175" s="81" t="e">
        <f t="shared" si="73"/>
        <v>#REF!</v>
      </c>
      <c r="AN175" s="82" t="e">
        <f t="shared" si="74"/>
        <v>#REF!</v>
      </c>
      <c r="AO175" s="81" t="e">
        <f t="shared" si="75"/>
        <v>#REF!</v>
      </c>
      <c r="AP175" s="82" t="e">
        <f t="shared" si="76"/>
        <v>#REF!</v>
      </c>
      <c r="AQ175" s="81" t="e">
        <f t="shared" si="77"/>
        <v>#REF!</v>
      </c>
      <c r="AR175" s="82" t="e">
        <f t="shared" si="78"/>
        <v>#REF!</v>
      </c>
      <c r="AS175" s="83" t="e">
        <f t="shared" si="89"/>
        <v>#REF!</v>
      </c>
      <c r="AT175" s="84" t="e">
        <f t="shared" si="90"/>
        <v>#REF!</v>
      </c>
      <c r="AW175" s="85" t="str">
        <f t="shared" si="79"/>
        <v/>
      </c>
    </row>
    <row r="176" spans="1:49" ht="19.149999999999999" customHeight="1" x14ac:dyDescent="0.2">
      <c r="A176" s="65">
        <f t="shared" si="64"/>
        <v>169</v>
      </c>
      <c r="B176" s="87">
        <v>169</v>
      </c>
      <c r="C176" s="87"/>
      <c r="D176" s="88"/>
      <c r="E176" s="88"/>
      <c r="F176" s="88"/>
      <c r="G176" s="69" t="str">
        <f>IF(ISNA(IF($C176&gt;0,(VLOOKUP($C176,[1]Engagés!$C$10:$K$509,3,FALSE))," ")),"",(IF($C176&gt;0,(VLOOKUP($C176,[1]Engagés!$C$10:$K$509,3,FALSE))," ")))</f>
        <v xml:space="preserve"> </v>
      </c>
      <c r="H176" s="70" t="e">
        <f t="shared" si="81"/>
        <v>#VALUE!</v>
      </c>
      <c r="I176" s="71" t="str">
        <f>IF(ISNA(IF($C176&gt;0,(VLOOKUP($C176,[1]Engagés!$C$10:$K$509,6,FALSE))," ")),"",(IF($C176&gt;0,(VLOOKUP($C176,[1]Engagés!$C$10:$K$509,6,FALSE))," ")))</f>
        <v xml:space="preserve"> </v>
      </c>
      <c r="J176" s="71" t="str">
        <f>IF(ISNA(IF($C176&gt;0,(VLOOKUP($C176,[1]Engagés!$C$10:$K$509,7,FALSE))," ")),"",(IF($C176&gt;0,(VLOOKUP($C176,[1]Engagés!$C$10:$K$509,7,FALSE))," ")))</f>
        <v xml:space="preserve"> </v>
      </c>
      <c r="K176" s="71" t="str">
        <f>IF(ISNA(IF($C176&gt;0,(VLOOKUP($C176,[1]Engagés!$C$10:$K$509,8,FALSE))," ")),"",(IF($C176&gt;0,(VLOOKUP($C176,[1]Engagés!$C$10:$K$509,8,FALSE))," ")))</f>
        <v xml:space="preserve"> </v>
      </c>
      <c r="L176" s="72" t="str">
        <f>IF(ISNA(IF($C176&gt;0,(VLOOKUP($C176,[1]Engagés!$C$10:$K$509,5,FALSE))," ")),"",(IF($C176&gt;0,(VLOOKUP($C176,[1]Engagés!$C$10:$K$509,5,FALSE))," ")))</f>
        <v xml:space="preserve"> </v>
      </c>
      <c r="M176" s="72" t="str">
        <f>IF(ISNA(IF($C176&gt;0,(VLOOKUP($C176,[1]Engagés!$C$10:$K$509,4,FALSE))," ")),"",(IF($C176&gt;0,(VLOOKUP($C176,[1]Engagés!$C$10:$K$509,4,FALSE))," ")))</f>
        <v xml:space="preserve"> </v>
      </c>
      <c r="N176" s="71" t="str">
        <f>IF(ISNA(IF($C176&gt;0,(VLOOKUP($C176,[1]Engagés!$C$10:$K$509,9,FALSE))," ")),"",(IF($C176&gt;0,(VLOOKUP($C176,[1]Engagés!$C$10:$K$509,9,FALSE))," ")))</f>
        <v xml:space="preserve"> </v>
      </c>
      <c r="O176" s="72" t="str">
        <f>IF(ISNA(IF($C176&gt;0,(VLOOKUP($C176,[1]Engagés!$C$10:$N$509,10,FALSE))," ")),"",(IF($C176&gt;0,(VLOOKUP($C176,[1]Engagés!$C$10:$N$509,10,FALSE))," ")))</f>
        <v xml:space="preserve"> </v>
      </c>
      <c r="P176" s="72" t="str">
        <f>IF(ISNA(IF($C176&gt;0,(VLOOKUP($C176,[1]Engagés!$C$10:$N$509,12,FALSE))," ")),"",(IF($C176&gt;0,(VLOOKUP($C176,[1]Engagés!$C$10:$N$509,12,FALSE))," ")))</f>
        <v xml:space="preserve"> </v>
      </c>
      <c r="Q176" s="72" t="str">
        <f>IF(ISNA(IF($C176&gt;0,(VLOOKUP($C176,[1]Engagés!$C$10:$N$509,11,FALSE))," ")),"",(IF($C176&gt;0,(VLOOKUP($C176,[1]Engagés!$C$10:$N$509,11,FALSE))," ")))</f>
        <v xml:space="preserve"> </v>
      </c>
      <c r="R176" s="74" t="str">
        <f t="shared" si="80"/>
        <v/>
      </c>
      <c r="S176" s="75" t="str">
        <f>IF(COUNTIF($K$8:$K176,$K176)&lt;2,$K176," ")</f>
        <v xml:space="preserve"> </v>
      </c>
      <c r="T176" s="75">
        <f t="shared" si="65"/>
        <v>169</v>
      </c>
      <c r="U176" s="76" t="str">
        <f t="shared" si="66"/>
        <v/>
      </c>
      <c r="V176" s="75" t="str">
        <f>IF(COUNTIF($K$8:$K176,$K176)&lt;3,$K176," ")</f>
        <v xml:space="preserve"> </v>
      </c>
      <c r="W176" s="75">
        <f t="shared" si="82"/>
        <v>169</v>
      </c>
      <c r="X176" s="75" t="str">
        <f t="shared" si="67"/>
        <v/>
      </c>
      <c r="Y176" s="18" t="str">
        <f t="shared" si="83"/>
        <v/>
      </c>
      <c r="Z176" s="18">
        <f t="shared" si="84"/>
        <v>1000</v>
      </c>
      <c r="AA176" s="18">
        <f t="shared" si="68"/>
        <v>1000</v>
      </c>
      <c r="AB176" s="75" t="str">
        <f>IF(COUNTIF($K$8:$K176,S176)&lt;4,$K176," ")</f>
        <v xml:space="preserve"> </v>
      </c>
      <c r="AC176" s="75">
        <f t="shared" si="85"/>
        <v>169</v>
      </c>
      <c r="AD176" s="75" t="str">
        <f t="shared" si="69"/>
        <v/>
      </c>
      <c r="AE176" s="18" t="str">
        <f t="shared" si="86"/>
        <v/>
      </c>
      <c r="AF176" s="18" t="str">
        <f t="shared" si="87"/>
        <v/>
      </c>
      <c r="AG176" s="75" t="str">
        <f t="shared" si="88"/>
        <v/>
      </c>
      <c r="AH176" s="75" t="str">
        <f t="shared" si="70"/>
        <v/>
      </c>
      <c r="AI176" s="77" t="str">
        <f t="shared" si="71"/>
        <v xml:space="preserve"> </v>
      </c>
      <c r="AJ176" s="78">
        <f t="shared" si="72"/>
        <v>169</v>
      </c>
      <c r="AK176" s="79">
        <v>10</v>
      </c>
      <c r="AL176" s="80" t="e">
        <f>#REF!</f>
        <v>#REF!</v>
      </c>
      <c r="AM176" s="81" t="e">
        <f t="shared" si="73"/>
        <v>#REF!</v>
      </c>
      <c r="AN176" s="82" t="e">
        <f t="shared" si="74"/>
        <v>#REF!</v>
      </c>
      <c r="AO176" s="81" t="e">
        <f t="shared" si="75"/>
        <v>#REF!</v>
      </c>
      <c r="AP176" s="82" t="e">
        <f t="shared" si="76"/>
        <v>#REF!</v>
      </c>
      <c r="AQ176" s="81" t="e">
        <f t="shared" si="77"/>
        <v>#REF!</v>
      </c>
      <c r="AR176" s="82" t="e">
        <f t="shared" si="78"/>
        <v>#REF!</v>
      </c>
      <c r="AS176" s="83" t="e">
        <f t="shared" si="89"/>
        <v>#REF!</v>
      </c>
      <c r="AT176" s="84" t="e">
        <f t="shared" si="90"/>
        <v>#REF!</v>
      </c>
      <c r="AW176" s="85" t="str">
        <f t="shared" si="79"/>
        <v/>
      </c>
    </row>
    <row r="177" spans="1:49" ht="19.149999999999999" customHeight="1" x14ac:dyDescent="0.2">
      <c r="A177" s="65">
        <f t="shared" si="64"/>
        <v>170</v>
      </c>
      <c r="B177" s="87">
        <v>170</v>
      </c>
      <c r="C177" s="87"/>
      <c r="D177" s="88"/>
      <c r="E177" s="88"/>
      <c r="F177" s="88"/>
      <c r="G177" s="69" t="str">
        <f>IF(ISNA(IF($C177&gt;0,(VLOOKUP($C177,[1]Engagés!$C$10:$K$509,3,FALSE))," ")),"",(IF($C177&gt;0,(VLOOKUP($C177,[1]Engagés!$C$10:$K$509,3,FALSE))," ")))</f>
        <v xml:space="preserve"> </v>
      </c>
      <c r="H177" s="70" t="e">
        <f t="shared" si="81"/>
        <v>#VALUE!</v>
      </c>
      <c r="I177" s="71" t="str">
        <f>IF(ISNA(IF($C177&gt;0,(VLOOKUP($C177,[1]Engagés!$C$10:$K$509,6,FALSE))," ")),"",(IF($C177&gt;0,(VLOOKUP($C177,[1]Engagés!$C$10:$K$509,6,FALSE))," ")))</f>
        <v xml:space="preserve"> </v>
      </c>
      <c r="J177" s="71" t="str">
        <f>IF(ISNA(IF($C177&gt;0,(VLOOKUP($C177,[1]Engagés!$C$10:$K$509,7,FALSE))," ")),"",(IF($C177&gt;0,(VLOOKUP($C177,[1]Engagés!$C$10:$K$509,7,FALSE))," ")))</f>
        <v xml:space="preserve"> </v>
      </c>
      <c r="K177" s="71" t="str">
        <f>IF(ISNA(IF($C177&gt;0,(VLOOKUP($C177,[1]Engagés!$C$10:$K$509,8,FALSE))," ")),"",(IF($C177&gt;0,(VLOOKUP($C177,[1]Engagés!$C$10:$K$509,8,FALSE))," ")))</f>
        <v xml:space="preserve"> </v>
      </c>
      <c r="L177" s="72" t="str">
        <f>IF(ISNA(IF($C177&gt;0,(VLOOKUP($C177,[1]Engagés!$C$10:$K$509,5,FALSE))," ")),"",(IF($C177&gt;0,(VLOOKUP($C177,[1]Engagés!$C$10:$K$509,5,FALSE))," ")))</f>
        <v xml:space="preserve"> </v>
      </c>
      <c r="M177" s="72" t="str">
        <f>IF(ISNA(IF($C177&gt;0,(VLOOKUP($C177,[1]Engagés!$C$10:$K$509,4,FALSE))," ")),"",(IF($C177&gt;0,(VLOOKUP($C177,[1]Engagés!$C$10:$K$509,4,FALSE))," ")))</f>
        <v xml:space="preserve"> </v>
      </c>
      <c r="N177" s="71" t="str">
        <f>IF(ISNA(IF($C177&gt;0,(VLOOKUP($C177,[1]Engagés!$C$10:$K$509,9,FALSE))," ")),"",(IF($C177&gt;0,(VLOOKUP($C177,[1]Engagés!$C$10:$K$509,9,FALSE))," ")))</f>
        <v xml:space="preserve"> </v>
      </c>
      <c r="O177" s="72" t="str">
        <f>IF(ISNA(IF($C177&gt;0,(VLOOKUP($C177,[1]Engagés!$C$10:$N$509,10,FALSE))," ")),"",(IF($C177&gt;0,(VLOOKUP($C177,[1]Engagés!$C$10:$N$509,10,FALSE))," ")))</f>
        <v xml:space="preserve"> </v>
      </c>
      <c r="P177" s="72" t="str">
        <f>IF(ISNA(IF($C177&gt;0,(VLOOKUP($C177,[1]Engagés!$C$10:$N$509,12,FALSE))," ")),"",(IF($C177&gt;0,(VLOOKUP($C177,[1]Engagés!$C$10:$N$509,12,FALSE))," ")))</f>
        <v xml:space="preserve"> </v>
      </c>
      <c r="Q177" s="72" t="str">
        <f>IF(ISNA(IF($C177&gt;0,(VLOOKUP($C177,[1]Engagés!$C$10:$N$509,11,FALSE))," ")),"",(IF($C177&gt;0,(VLOOKUP($C177,[1]Engagés!$C$10:$N$509,11,FALSE))," ")))</f>
        <v xml:space="preserve"> </v>
      </c>
      <c r="R177" s="74" t="str">
        <f t="shared" si="80"/>
        <v/>
      </c>
      <c r="S177" s="75" t="str">
        <f>IF(COUNTIF($K$8:$K177,$K177)&lt;2,$K177," ")</f>
        <v xml:space="preserve"> </v>
      </c>
      <c r="T177" s="75">
        <f t="shared" si="65"/>
        <v>170</v>
      </c>
      <c r="U177" s="76" t="str">
        <f t="shared" si="66"/>
        <v/>
      </c>
      <c r="V177" s="75" t="str">
        <f>IF(COUNTIF($K$8:$K177,$K177)&lt;3,$K177," ")</f>
        <v xml:space="preserve"> </v>
      </c>
      <c r="W177" s="75">
        <f t="shared" si="82"/>
        <v>170</v>
      </c>
      <c r="X177" s="75" t="str">
        <f t="shared" si="67"/>
        <v/>
      </c>
      <c r="Y177" s="18" t="str">
        <f t="shared" si="83"/>
        <v/>
      </c>
      <c r="Z177" s="18">
        <f t="shared" si="84"/>
        <v>1000</v>
      </c>
      <c r="AA177" s="18">
        <f t="shared" si="68"/>
        <v>1000</v>
      </c>
      <c r="AB177" s="75" t="str">
        <f>IF(COUNTIF($K$8:$K177,S177)&lt;4,$K177," ")</f>
        <v xml:space="preserve"> </v>
      </c>
      <c r="AC177" s="75">
        <f t="shared" si="85"/>
        <v>170</v>
      </c>
      <c r="AD177" s="75" t="str">
        <f t="shared" si="69"/>
        <v/>
      </c>
      <c r="AE177" s="18" t="str">
        <f t="shared" si="86"/>
        <v/>
      </c>
      <c r="AF177" s="18" t="str">
        <f t="shared" si="87"/>
        <v/>
      </c>
      <c r="AG177" s="75" t="str">
        <f t="shared" si="88"/>
        <v/>
      </c>
      <c r="AH177" s="75" t="str">
        <f t="shared" si="70"/>
        <v/>
      </c>
      <c r="AI177" s="77" t="str">
        <f t="shared" si="71"/>
        <v xml:space="preserve"> </v>
      </c>
      <c r="AJ177" s="78">
        <f t="shared" si="72"/>
        <v>170</v>
      </c>
      <c r="AK177" s="79">
        <v>10</v>
      </c>
      <c r="AL177" s="80" t="e">
        <f>#REF!</f>
        <v>#REF!</v>
      </c>
      <c r="AM177" s="81" t="e">
        <f t="shared" si="73"/>
        <v>#REF!</v>
      </c>
      <c r="AN177" s="82" t="e">
        <f t="shared" si="74"/>
        <v>#REF!</v>
      </c>
      <c r="AO177" s="81" t="e">
        <f t="shared" si="75"/>
        <v>#REF!</v>
      </c>
      <c r="AP177" s="82" t="e">
        <f t="shared" si="76"/>
        <v>#REF!</v>
      </c>
      <c r="AQ177" s="81" t="e">
        <f t="shared" si="77"/>
        <v>#REF!</v>
      </c>
      <c r="AR177" s="82" t="e">
        <f t="shared" si="78"/>
        <v>#REF!</v>
      </c>
      <c r="AS177" s="83" t="e">
        <f t="shared" si="89"/>
        <v>#REF!</v>
      </c>
      <c r="AT177" s="84" t="e">
        <f t="shared" si="90"/>
        <v>#REF!</v>
      </c>
      <c r="AW177" s="85" t="str">
        <f t="shared" si="79"/>
        <v/>
      </c>
    </row>
    <row r="178" spans="1:49" ht="19.149999999999999" customHeight="1" x14ac:dyDescent="0.2">
      <c r="A178" s="65">
        <f t="shared" si="64"/>
        <v>171</v>
      </c>
      <c r="B178" s="87">
        <v>171</v>
      </c>
      <c r="C178" s="87"/>
      <c r="D178" s="88"/>
      <c r="E178" s="88"/>
      <c r="F178" s="88"/>
      <c r="G178" s="69" t="str">
        <f>IF(ISNA(IF($C178&gt;0,(VLOOKUP($C178,[1]Engagés!$C$10:$K$509,3,FALSE))," ")),"",(IF($C178&gt;0,(VLOOKUP($C178,[1]Engagés!$C$10:$K$509,3,FALSE))," ")))</f>
        <v xml:space="preserve"> </v>
      </c>
      <c r="H178" s="70" t="e">
        <f t="shared" si="81"/>
        <v>#VALUE!</v>
      </c>
      <c r="I178" s="71" t="str">
        <f>IF(ISNA(IF($C178&gt;0,(VLOOKUP($C178,[1]Engagés!$C$10:$K$509,6,FALSE))," ")),"",(IF($C178&gt;0,(VLOOKUP($C178,[1]Engagés!$C$10:$K$509,6,FALSE))," ")))</f>
        <v xml:space="preserve"> </v>
      </c>
      <c r="J178" s="71" t="str">
        <f>IF(ISNA(IF($C178&gt;0,(VLOOKUP($C178,[1]Engagés!$C$10:$K$509,7,FALSE))," ")),"",(IF($C178&gt;0,(VLOOKUP($C178,[1]Engagés!$C$10:$K$509,7,FALSE))," ")))</f>
        <v xml:space="preserve"> </v>
      </c>
      <c r="K178" s="71" t="str">
        <f>IF(ISNA(IF($C178&gt;0,(VLOOKUP($C178,[1]Engagés!$C$10:$K$509,8,FALSE))," ")),"",(IF($C178&gt;0,(VLOOKUP($C178,[1]Engagés!$C$10:$K$509,8,FALSE))," ")))</f>
        <v xml:space="preserve"> </v>
      </c>
      <c r="L178" s="72" t="str">
        <f>IF(ISNA(IF($C178&gt;0,(VLOOKUP($C178,[1]Engagés!$C$10:$K$509,5,FALSE))," ")),"",(IF($C178&gt;0,(VLOOKUP($C178,[1]Engagés!$C$10:$K$509,5,FALSE))," ")))</f>
        <v xml:space="preserve"> </v>
      </c>
      <c r="M178" s="72" t="str">
        <f>IF(ISNA(IF($C178&gt;0,(VLOOKUP($C178,[1]Engagés!$C$10:$K$509,4,FALSE))," ")),"",(IF($C178&gt;0,(VLOOKUP($C178,[1]Engagés!$C$10:$K$509,4,FALSE))," ")))</f>
        <v xml:space="preserve"> </v>
      </c>
      <c r="N178" s="71" t="str">
        <f>IF(ISNA(IF($C178&gt;0,(VLOOKUP($C178,[1]Engagés!$C$10:$K$509,9,FALSE))," ")),"",(IF($C178&gt;0,(VLOOKUP($C178,[1]Engagés!$C$10:$K$509,9,FALSE))," ")))</f>
        <v xml:space="preserve"> </v>
      </c>
      <c r="O178" s="72" t="str">
        <f>IF(ISNA(IF($C178&gt;0,(VLOOKUP($C178,[1]Engagés!$C$10:$N$509,10,FALSE))," ")),"",(IF($C178&gt;0,(VLOOKUP($C178,[1]Engagés!$C$10:$N$509,10,FALSE))," ")))</f>
        <v xml:space="preserve"> </v>
      </c>
      <c r="P178" s="72" t="str">
        <f>IF(ISNA(IF($C178&gt;0,(VLOOKUP($C178,[1]Engagés!$C$10:$N$509,12,FALSE))," ")),"",(IF($C178&gt;0,(VLOOKUP($C178,[1]Engagés!$C$10:$N$509,12,FALSE))," ")))</f>
        <v xml:space="preserve"> </v>
      </c>
      <c r="Q178" s="72" t="str">
        <f>IF(ISNA(IF($C178&gt;0,(VLOOKUP($C178,[1]Engagés!$C$10:$N$509,11,FALSE))," ")),"",(IF($C178&gt;0,(VLOOKUP($C178,[1]Engagés!$C$10:$N$509,11,FALSE))," ")))</f>
        <v xml:space="preserve"> </v>
      </c>
      <c r="R178" s="74" t="str">
        <f t="shared" si="80"/>
        <v/>
      </c>
      <c r="S178" s="75" t="str">
        <f>IF(COUNTIF($K$8:$K178,$K178)&lt;2,$K178," ")</f>
        <v xml:space="preserve"> </v>
      </c>
      <c r="T178" s="75">
        <f t="shared" si="65"/>
        <v>171</v>
      </c>
      <c r="U178" s="76" t="str">
        <f t="shared" si="66"/>
        <v/>
      </c>
      <c r="V178" s="75" t="str">
        <f>IF(COUNTIF($K$8:$K178,$K178)&lt;3,$K178," ")</f>
        <v xml:space="preserve"> </v>
      </c>
      <c r="W178" s="75">
        <f t="shared" si="82"/>
        <v>171</v>
      </c>
      <c r="X178" s="75" t="str">
        <f t="shared" si="67"/>
        <v/>
      </c>
      <c r="Y178" s="18" t="str">
        <f t="shared" si="83"/>
        <v/>
      </c>
      <c r="Z178" s="18">
        <f t="shared" si="84"/>
        <v>1000</v>
      </c>
      <c r="AA178" s="18">
        <f t="shared" si="68"/>
        <v>1000</v>
      </c>
      <c r="AB178" s="75" t="str">
        <f>IF(COUNTIF($K$8:$K178,S178)&lt;4,$K178," ")</f>
        <v xml:space="preserve"> </v>
      </c>
      <c r="AC178" s="75">
        <f t="shared" si="85"/>
        <v>171</v>
      </c>
      <c r="AD178" s="75" t="str">
        <f t="shared" si="69"/>
        <v/>
      </c>
      <c r="AE178" s="18" t="str">
        <f t="shared" si="86"/>
        <v/>
      </c>
      <c r="AF178" s="18" t="str">
        <f t="shared" si="87"/>
        <v/>
      </c>
      <c r="AG178" s="75" t="str">
        <f t="shared" si="88"/>
        <v/>
      </c>
      <c r="AH178" s="75" t="str">
        <f t="shared" si="70"/>
        <v/>
      </c>
      <c r="AI178" s="77" t="str">
        <f t="shared" si="71"/>
        <v xml:space="preserve"> </v>
      </c>
      <c r="AJ178" s="78">
        <f t="shared" si="72"/>
        <v>171</v>
      </c>
      <c r="AK178" s="79">
        <v>10</v>
      </c>
      <c r="AL178" s="80" t="e">
        <f>#REF!</f>
        <v>#REF!</v>
      </c>
      <c r="AM178" s="81" t="e">
        <f t="shared" si="73"/>
        <v>#REF!</v>
      </c>
      <c r="AN178" s="82" t="e">
        <f t="shared" si="74"/>
        <v>#REF!</v>
      </c>
      <c r="AO178" s="81" t="e">
        <f t="shared" si="75"/>
        <v>#REF!</v>
      </c>
      <c r="AP178" s="82" t="e">
        <f t="shared" si="76"/>
        <v>#REF!</v>
      </c>
      <c r="AQ178" s="81" t="e">
        <f t="shared" si="77"/>
        <v>#REF!</v>
      </c>
      <c r="AR178" s="82" t="e">
        <f t="shared" si="78"/>
        <v>#REF!</v>
      </c>
      <c r="AS178" s="83" t="e">
        <f t="shared" si="89"/>
        <v>#REF!</v>
      </c>
      <c r="AT178" s="84" t="e">
        <f t="shared" si="90"/>
        <v>#REF!</v>
      </c>
      <c r="AW178" s="85" t="str">
        <f t="shared" si="79"/>
        <v/>
      </c>
    </row>
    <row r="179" spans="1:49" ht="19.149999999999999" customHeight="1" x14ac:dyDescent="0.2">
      <c r="A179" s="65">
        <f t="shared" si="64"/>
        <v>172</v>
      </c>
      <c r="B179" s="87">
        <v>172</v>
      </c>
      <c r="C179" s="87"/>
      <c r="D179" s="88"/>
      <c r="E179" s="88"/>
      <c r="F179" s="88"/>
      <c r="G179" s="69" t="str">
        <f>IF(ISNA(IF($C179&gt;0,(VLOOKUP($C179,[1]Engagés!$C$10:$K$509,3,FALSE))," ")),"",(IF($C179&gt;0,(VLOOKUP($C179,[1]Engagés!$C$10:$K$509,3,FALSE))," ")))</f>
        <v xml:space="preserve"> </v>
      </c>
      <c r="H179" s="70" t="e">
        <f t="shared" si="81"/>
        <v>#VALUE!</v>
      </c>
      <c r="I179" s="71" t="str">
        <f>IF(ISNA(IF($C179&gt;0,(VLOOKUP($C179,[1]Engagés!$C$10:$K$509,6,FALSE))," ")),"",(IF($C179&gt;0,(VLOOKUP($C179,[1]Engagés!$C$10:$K$509,6,FALSE))," ")))</f>
        <v xml:space="preserve"> </v>
      </c>
      <c r="J179" s="71" t="str">
        <f>IF(ISNA(IF($C179&gt;0,(VLOOKUP($C179,[1]Engagés!$C$10:$K$509,7,FALSE))," ")),"",(IF($C179&gt;0,(VLOOKUP($C179,[1]Engagés!$C$10:$K$509,7,FALSE))," ")))</f>
        <v xml:space="preserve"> </v>
      </c>
      <c r="K179" s="71" t="str">
        <f>IF(ISNA(IF($C179&gt;0,(VLOOKUP($C179,[1]Engagés!$C$10:$K$509,8,FALSE))," ")),"",(IF($C179&gt;0,(VLOOKUP($C179,[1]Engagés!$C$10:$K$509,8,FALSE))," ")))</f>
        <v xml:space="preserve"> </v>
      </c>
      <c r="L179" s="72" t="str">
        <f>IF(ISNA(IF($C179&gt;0,(VLOOKUP($C179,[1]Engagés!$C$10:$K$509,5,FALSE))," ")),"",(IF($C179&gt;0,(VLOOKUP($C179,[1]Engagés!$C$10:$K$509,5,FALSE))," ")))</f>
        <v xml:space="preserve"> </v>
      </c>
      <c r="M179" s="72" t="str">
        <f>IF(ISNA(IF($C179&gt;0,(VLOOKUP($C179,[1]Engagés!$C$10:$K$509,4,FALSE))," ")),"",(IF($C179&gt;0,(VLOOKUP($C179,[1]Engagés!$C$10:$K$509,4,FALSE))," ")))</f>
        <v xml:space="preserve"> </v>
      </c>
      <c r="N179" s="71" t="str">
        <f>IF(ISNA(IF($C179&gt;0,(VLOOKUP($C179,[1]Engagés!$C$10:$K$509,9,FALSE))," ")),"",(IF($C179&gt;0,(VLOOKUP($C179,[1]Engagés!$C$10:$K$509,9,FALSE))," ")))</f>
        <v xml:space="preserve"> </v>
      </c>
      <c r="O179" s="72" t="str">
        <f>IF(ISNA(IF($C179&gt;0,(VLOOKUP($C179,[1]Engagés!$C$10:$N$509,10,FALSE))," ")),"",(IF($C179&gt;0,(VLOOKUP($C179,[1]Engagés!$C$10:$N$509,10,FALSE))," ")))</f>
        <v xml:space="preserve"> </v>
      </c>
      <c r="P179" s="72" t="str">
        <f>IF(ISNA(IF($C179&gt;0,(VLOOKUP($C179,[1]Engagés!$C$10:$N$509,12,FALSE))," ")),"",(IF($C179&gt;0,(VLOOKUP($C179,[1]Engagés!$C$10:$N$509,12,FALSE))," ")))</f>
        <v xml:space="preserve"> </v>
      </c>
      <c r="Q179" s="72" t="str">
        <f>IF(ISNA(IF($C179&gt;0,(VLOOKUP($C179,[1]Engagés!$C$10:$N$509,11,FALSE))," ")),"",(IF($C179&gt;0,(VLOOKUP($C179,[1]Engagés!$C$10:$N$509,11,FALSE))," ")))</f>
        <v xml:space="preserve"> </v>
      </c>
      <c r="R179" s="74" t="str">
        <f t="shared" si="80"/>
        <v/>
      </c>
      <c r="S179" s="75" t="str">
        <f>IF(COUNTIF($K$8:$K179,$K179)&lt;2,$K179," ")</f>
        <v xml:space="preserve"> </v>
      </c>
      <c r="T179" s="75">
        <f t="shared" si="65"/>
        <v>172</v>
      </c>
      <c r="U179" s="76" t="str">
        <f t="shared" si="66"/>
        <v/>
      </c>
      <c r="V179" s="75" t="str">
        <f>IF(COUNTIF($K$8:$K179,$K179)&lt;3,$K179," ")</f>
        <v xml:space="preserve"> </v>
      </c>
      <c r="W179" s="75">
        <f t="shared" si="82"/>
        <v>172</v>
      </c>
      <c r="X179" s="75" t="str">
        <f t="shared" si="67"/>
        <v/>
      </c>
      <c r="Y179" s="18" t="str">
        <f t="shared" si="83"/>
        <v/>
      </c>
      <c r="Z179" s="18">
        <f t="shared" si="84"/>
        <v>1000</v>
      </c>
      <c r="AA179" s="18">
        <f t="shared" si="68"/>
        <v>1000</v>
      </c>
      <c r="AB179" s="75" t="str">
        <f>IF(COUNTIF($K$8:$K179,S179)&lt;4,$K179," ")</f>
        <v xml:space="preserve"> </v>
      </c>
      <c r="AC179" s="75">
        <f t="shared" si="85"/>
        <v>172</v>
      </c>
      <c r="AD179" s="75" t="str">
        <f t="shared" si="69"/>
        <v/>
      </c>
      <c r="AE179" s="18" t="str">
        <f t="shared" si="86"/>
        <v/>
      </c>
      <c r="AF179" s="18" t="str">
        <f t="shared" si="87"/>
        <v/>
      </c>
      <c r="AG179" s="75" t="str">
        <f t="shared" si="88"/>
        <v/>
      </c>
      <c r="AH179" s="75" t="str">
        <f t="shared" si="70"/>
        <v/>
      </c>
      <c r="AI179" s="77" t="str">
        <f t="shared" si="71"/>
        <v xml:space="preserve"> </v>
      </c>
      <c r="AJ179" s="78">
        <f t="shared" si="72"/>
        <v>172</v>
      </c>
      <c r="AK179" s="79">
        <v>10</v>
      </c>
      <c r="AL179" s="80" t="e">
        <f>#REF!</f>
        <v>#REF!</v>
      </c>
      <c r="AM179" s="81" t="e">
        <f t="shared" si="73"/>
        <v>#REF!</v>
      </c>
      <c r="AN179" s="82" t="e">
        <f t="shared" si="74"/>
        <v>#REF!</v>
      </c>
      <c r="AO179" s="81" t="e">
        <f t="shared" si="75"/>
        <v>#REF!</v>
      </c>
      <c r="AP179" s="82" t="e">
        <f t="shared" si="76"/>
        <v>#REF!</v>
      </c>
      <c r="AQ179" s="81" t="e">
        <f t="shared" si="77"/>
        <v>#REF!</v>
      </c>
      <c r="AR179" s="82" t="e">
        <f t="shared" si="78"/>
        <v>#REF!</v>
      </c>
      <c r="AS179" s="83" t="e">
        <f t="shared" si="89"/>
        <v>#REF!</v>
      </c>
      <c r="AT179" s="84" t="e">
        <f t="shared" si="90"/>
        <v>#REF!</v>
      </c>
      <c r="AW179" s="85" t="str">
        <f t="shared" si="79"/>
        <v/>
      </c>
    </row>
    <row r="180" spans="1:49" ht="19.149999999999999" customHeight="1" x14ac:dyDescent="0.2">
      <c r="A180" s="65">
        <f t="shared" si="64"/>
        <v>173</v>
      </c>
      <c r="B180" s="87">
        <v>173</v>
      </c>
      <c r="C180" s="87"/>
      <c r="D180" s="88"/>
      <c r="E180" s="88"/>
      <c r="F180" s="88"/>
      <c r="G180" s="69" t="str">
        <f>IF(ISNA(IF($C180&gt;0,(VLOOKUP($C180,[1]Engagés!$C$10:$K$509,3,FALSE))," ")),"",(IF($C180&gt;0,(VLOOKUP($C180,[1]Engagés!$C$10:$K$509,3,FALSE))," ")))</f>
        <v xml:space="preserve"> </v>
      </c>
      <c r="H180" s="70" t="e">
        <f t="shared" si="81"/>
        <v>#VALUE!</v>
      </c>
      <c r="I180" s="71" t="str">
        <f>IF(ISNA(IF($C180&gt;0,(VLOOKUP($C180,[1]Engagés!$C$10:$K$509,6,FALSE))," ")),"",(IF($C180&gt;0,(VLOOKUP($C180,[1]Engagés!$C$10:$K$509,6,FALSE))," ")))</f>
        <v xml:space="preserve"> </v>
      </c>
      <c r="J180" s="71" t="str">
        <f>IF(ISNA(IF($C180&gt;0,(VLOOKUP($C180,[1]Engagés!$C$10:$K$509,7,FALSE))," ")),"",(IF($C180&gt;0,(VLOOKUP($C180,[1]Engagés!$C$10:$K$509,7,FALSE))," ")))</f>
        <v xml:space="preserve"> </v>
      </c>
      <c r="K180" s="71" t="str">
        <f>IF(ISNA(IF($C180&gt;0,(VLOOKUP($C180,[1]Engagés!$C$10:$K$509,8,FALSE))," ")),"",(IF($C180&gt;0,(VLOOKUP($C180,[1]Engagés!$C$10:$K$509,8,FALSE))," ")))</f>
        <v xml:space="preserve"> </v>
      </c>
      <c r="L180" s="72" t="str">
        <f>IF(ISNA(IF($C180&gt;0,(VLOOKUP($C180,[1]Engagés!$C$10:$K$509,5,FALSE))," ")),"",(IF($C180&gt;0,(VLOOKUP($C180,[1]Engagés!$C$10:$K$509,5,FALSE))," ")))</f>
        <v xml:space="preserve"> </v>
      </c>
      <c r="M180" s="72" t="str">
        <f>IF(ISNA(IF($C180&gt;0,(VLOOKUP($C180,[1]Engagés!$C$10:$K$509,4,FALSE))," ")),"",(IF($C180&gt;0,(VLOOKUP($C180,[1]Engagés!$C$10:$K$509,4,FALSE))," ")))</f>
        <v xml:space="preserve"> </v>
      </c>
      <c r="N180" s="71" t="str">
        <f>IF(ISNA(IF($C180&gt;0,(VLOOKUP($C180,[1]Engagés!$C$10:$K$509,9,FALSE))," ")),"",(IF($C180&gt;0,(VLOOKUP($C180,[1]Engagés!$C$10:$K$509,9,FALSE))," ")))</f>
        <v xml:space="preserve"> </v>
      </c>
      <c r="O180" s="72" t="str">
        <f>IF(ISNA(IF($C180&gt;0,(VLOOKUP($C180,[1]Engagés!$C$10:$N$509,10,FALSE))," ")),"",(IF($C180&gt;0,(VLOOKUP($C180,[1]Engagés!$C$10:$N$509,10,FALSE))," ")))</f>
        <v xml:space="preserve"> </v>
      </c>
      <c r="P180" s="72" t="str">
        <f>IF(ISNA(IF($C180&gt;0,(VLOOKUP($C180,[1]Engagés!$C$10:$N$509,12,FALSE))," ")),"",(IF($C180&gt;0,(VLOOKUP($C180,[1]Engagés!$C$10:$N$509,12,FALSE))," ")))</f>
        <v xml:space="preserve"> </v>
      </c>
      <c r="Q180" s="72" t="str">
        <f>IF(ISNA(IF($C180&gt;0,(VLOOKUP($C180,[1]Engagés!$C$10:$N$509,11,FALSE))," ")),"",(IF($C180&gt;0,(VLOOKUP($C180,[1]Engagés!$C$10:$N$509,11,FALSE))," ")))</f>
        <v xml:space="preserve"> </v>
      </c>
      <c r="R180" s="74" t="str">
        <f t="shared" si="80"/>
        <v/>
      </c>
      <c r="S180" s="75" t="str">
        <f>IF(COUNTIF($K$8:$K180,$K180)&lt;2,$K180," ")</f>
        <v xml:space="preserve"> </v>
      </c>
      <c r="T180" s="75">
        <f t="shared" si="65"/>
        <v>173</v>
      </c>
      <c r="U180" s="76" t="str">
        <f t="shared" si="66"/>
        <v/>
      </c>
      <c r="V180" s="75" t="str">
        <f>IF(COUNTIF($K$8:$K180,$K180)&lt;3,$K180," ")</f>
        <v xml:space="preserve"> </v>
      </c>
      <c r="W180" s="75">
        <f t="shared" si="82"/>
        <v>173</v>
      </c>
      <c r="X180" s="75" t="str">
        <f t="shared" si="67"/>
        <v/>
      </c>
      <c r="Y180" s="18" t="str">
        <f t="shared" si="83"/>
        <v/>
      </c>
      <c r="Z180" s="18">
        <f t="shared" si="84"/>
        <v>1000</v>
      </c>
      <c r="AA180" s="18">
        <f t="shared" si="68"/>
        <v>1000</v>
      </c>
      <c r="AB180" s="75" t="str">
        <f>IF(COUNTIF($K$8:$K180,S180)&lt;4,$K180," ")</f>
        <v xml:space="preserve"> </v>
      </c>
      <c r="AC180" s="75">
        <f t="shared" si="85"/>
        <v>173</v>
      </c>
      <c r="AD180" s="75" t="str">
        <f t="shared" si="69"/>
        <v/>
      </c>
      <c r="AE180" s="18" t="str">
        <f t="shared" si="86"/>
        <v/>
      </c>
      <c r="AF180" s="18" t="str">
        <f t="shared" si="87"/>
        <v/>
      </c>
      <c r="AG180" s="75" t="str">
        <f t="shared" si="88"/>
        <v/>
      </c>
      <c r="AH180" s="75" t="str">
        <f t="shared" si="70"/>
        <v/>
      </c>
      <c r="AI180" s="77" t="str">
        <f t="shared" si="71"/>
        <v xml:space="preserve"> </v>
      </c>
      <c r="AJ180" s="78">
        <f t="shared" si="72"/>
        <v>173</v>
      </c>
      <c r="AK180" s="79">
        <v>10</v>
      </c>
      <c r="AL180" s="80" t="e">
        <f>#REF!</f>
        <v>#REF!</v>
      </c>
      <c r="AM180" s="81" t="e">
        <f t="shared" si="73"/>
        <v>#REF!</v>
      </c>
      <c r="AN180" s="82" t="e">
        <f t="shared" si="74"/>
        <v>#REF!</v>
      </c>
      <c r="AO180" s="81" t="e">
        <f t="shared" si="75"/>
        <v>#REF!</v>
      </c>
      <c r="AP180" s="82" t="e">
        <f t="shared" si="76"/>
        <v>#REF!</v>
      </c>
      <c r="AQ180" s="81" t="e">
        <f t="shared" si="77"/>
        <v>#REF!</v>
      </c>
      <c r="AR180" s="82" t="e">
        <f t="shared" si="78"/>
        <v>#REF!</v>
      </c>
      <c r="AS180" s="83" t="e">
        <f t="shared" si="89"/>
        <v>#REF!</v>
      </c>
      <c r="AT180" s="84" t="e">
        <f t="shared" si="90"/>
        <v>#REF!</v>
      </c>
      <c r="AW180" s="85" t="str">
        <f t="shared" si="79"/>
        <v/>
      </c>
    </row>
    <row r="181" spans="1:49" ht="19.149999999999999" customHeight="1" x14ac:dyDescent="0.2">
      <c r="A181" s="65">
        <f t="shared" si="64"/>
        <v>174</v>
      </c>
      <c r="B181" s="87">
        <v>174</v>
      </c>
      <c r="C181" s="87"/>
      <c r="D181" s="88"/>
      <c r="E181" s="88"/>
      <c r="F181" s="88"/>
      <c r="G181" s="69" t="str">
        <f>IF(ISNA(IF($C181&gt;0,(VLOOKUP($C181,[1]Engagés!$C$10:$K$509,3,FALSE))," ")),"",(IF($C181&gt;0,(VLOOKUP($C181,[1]Engagés!$C$10:$K$509,3,FALSE))," ")))</f>
        <v xml:space="preserve"> </v>
      </c>
      <c r="H181" s="70" t="e">
        <f t="shared" si="81"/>
        <v>#VALUE!</v>
      </c>
      <c r="I181" s="71" t="str">
        <f>IF(ISNA(IF($C181&gt;0,(VLOOKUP($C181,[1]Engagés!$C$10:$K$509,6,FALSE))," ")),"",(IF($C181&gt;0,(VLOOKUP($C181,[1]Engagés!$C$10:$K$509,6,FALSE))," ")))</f>
        <v xml:space="preserve"> </v>
      </c>
      <c r="J181" s="71" t="str">
        <f>IF(ISNA(IF($C181&gt;0,(VLOOKUP($C181,[1]Engagés!$C$10:$K$509,7,FALSE))," ")),"",(IF($C181&gt;0,(VLOOKUP($C181,[1]Engagés!$C$10:$K$509,7,FALSE))," ")))</f>
        <v xml:space="preserve"> </v>
      </c>
      <c r="K181" s="71" t="str">
        <f>IF(ISNA(IF($C181&gt;0,(VLOOKUP($C181,[1]Engagés!$C$10:$K$509,8,FALSE))," ")),"",(IF($C181&gt;0,(VLOOKUP($C181,[1]Engagés!$C$10:$K$509,8,FALSE))," ")))</f>
        <v xml:space="preserve"> </v>
      </c>
      <c r="L181" s="72" t="str">
        <f>IF(ISNA(IF($C181&gt;0,(VLOOKUP($C181,[1]Engagés!$C$10:$K$509,5,FALSE))," ")),"",(IF($C181&gt;0,(VLOOKUP($C181,[1]Engagés!$C$10:$K$509,5,FALSE))," ")))</f>
        <v xml:space="preserve"> </v>
      </c>
      <c r="M181" s="72" t="str">
        <f>IF(ISNA(IF($C181&gt;0,(VLOOKUP($C181,[1]Engagés!$C$10:$K$509,4,FALSE))," ")),"",(IF($C181&gt;0,(VLOOKUP($C181,[1]Engagés!$C$10:$K$509,4,FALSE))," ")))</f>
        <v xml:space="preserve"> </v>
      </c>
      <c r="N181" s="71" t="str">
        <f>IF(ISNA(IF($C181&gt;0,(VLOOKUP($C181,[1]Engagés!$C$10:$K$509,9,FALSE))," ")),"",(IF($C181&gt;0,(VLOOKUP($C181,[1]Engagés!$C$10:$K$509,9,FALSE))," ")))</f>
        <v xml:space="preserve"> </v>
      </c>
      <c r="O181" s="72" t="str">
        <f>IF(ISNA(IF($C181&gt;0,(VLOOKUP($C181,[1]Engagés!$C$10:$N$509,10,FALSE))," ")),"",(IF($C181&gt;0,(VLOOKUP($C181,[1]Engagés!$C$10:$N$509,10,FALSE))," ")))</f>
        <v xml:space="preserve"> </v>
      </c>
      <c r="P181" s="72" t="str">
        <f>IF(ISNA(IF($C181&gt;0,(VLOOKUP($C181,[1]Engagés!$C$10:$N$509,12,FALSE))," ")),"",(IF($C181&gt;0,(VLOOKUP($C181,[1]Engagés!$C$10:$N$509,12,FALSE))," ")))</f>
        <v xml:space="preserve"> </v>
      </c>
      <c r="Q181" s="72" t="str">
        <f>IF(ISNA(IF($C181&gt;0,(VLOOKUP($C181,[1]Engagés!$C$10:$N$509,11,FALSE))," ")),"",(IF($C181&gt;0,(VLOOKUP($C181,[1]Engagés!$C$10:$N$509,11,FALSE))," ")))</f>
        <v xml:space="preserve"> </v>
      </c>
      <c r="R181" s="74" t="str">
        <f t="shared" si="80"/>
        <v/>
      </c>
      <c r="S181" s="75" t="str">
        <f>IF(COUNTIF($K$8:$K181,$K181)&lt;2,$K181," ")</f>
        <v xml:space="preserve"> </v>
      </c>
      <c r="T181" s="75">
        <f t="shared" si="65"/>
        <v>174</v>
      </c>
      <c r="U181" s="76" t="str">
        <f t="shared" si="66"/>
        <v/>
      </c>
      <c r="V181" s="75" t="str">
        <f>IF(COUNTIF($K$8:$K181,$K181)&lt;3,$K181," ")</f>
        <v xml:space="preserve"> </v>
      </c>
      <c r="W181" s="75">
        <f t="shared" si="82"/>
        <v>174</v>
      </c>
      <c r="X181" s="75" t="str">
        <f t="shared" si="67"/>
        <v/>
      </c>
      <c r="Y181" s="18" t="str">
        <f t="shared" si="83"/>
        <v/>
      </c>
      <c r="Z181" s="18">
        <f t="shared" si="84"/>
        <v>1000</v>
      </c>
      <c r="AA181" s="18">
        <f t="shared" si="68"/>
        <v>1000</v>
      </c>
      <c r="AB181" s="75" t="str">
        <f>IF(COUNTIF($K$8:$K181,S181)&lt;4,$K181," ")</f>
        <v xml:space="preserve"> </v>
      </c>
      <c r="AC181" s="75">
        <f t="shared" si="85"/>
        <v>174</v>
      </c>
      <c r="AD181" s="75" t="str">
        <f t="shared" si="69"/>
        <v/>
      </c>
      <c r="AE181" s="18" t="str">
        <f t="shared" si="86"/>
        <v/>
      </c>
      <c r="AF181" s="18" t="str">
        <f t="shared" si="87"/>
        <v/>
      </c>
      <c r="AG181" s="75" t="str">
        <f t="shared" si="88"/>
        <v/>
      </c>
      <c r="AH181" s="75" t="str">
        <f t="shared" si="70"/>
        <v/>
      </c>
      <c r="AI181" s="77" t="str">
        <f t="shared" si="71"/>
        <v xml:space="preserve"> </v>
      </c>
      <c r="AJ181" s="78">
        <f t="shared" si="72"/>
        <v>174</v>
      </c>
      <c r="AK181" s="79">
        <v>10</v>
      </c>
      <c r="AL181" s="80" t="e">
        <f>#REF!</f>
        <v>#REF!</v>
      </c>
      <c r="AM181" s="81" t="e">
        <f t="shared" si="73"/>
        <v>#REF!</v>
      </c>
      <c r="AN181" s="82" t="e">
        <f t="shared" si="74"/>
        <v>#REF!</v>
      </c>
      <c r="AO181" s="81" t="e">
        <f t="shared" si="75"/>
        <v>#REF!</v>
      </c>
      <c r="AP181" s="82" t="e">
        <f t="shared" si="76"/>
        <v>#REF!</v>
      </c>
      <c r="AQ181" s="81" t="e">
        <f t="shared" si="77"/>
        <v>#REF!</v>
      </c>
      <c r="AR181" s="82" t="e">
        <f t="shared" si="78"/>
        <v>#REF!</v>
      </c>
      <c r="AS181" s="83" t="e">
        <f t="shared" si="89"/>
        <v>#REF!</v>
      </c>
      <c r="AT181" s="84" t="e">
        <f t="shared" si="90"/>
        <v>#REF!</v>
      </c>
      <c r="AW181" s="85" t="str">
        <f t="shared" si="79"/>
        <v/>
      </c>
    </row>
    <row r="182" spans="1:49" ht="19.149999999999999" customHeight="1" x14ac:dyDescent="0.2">
      <c r="A182" s="65">
        <f t="shared" si="64"/>
        <v>175</v>
      </c>
      <c r="B182" s="87">
        <v>175</v>
      </c>
      <c r="C182" s="87"/>
      <c r="D182" s="88"/>
      <c r="E182" s="88"/>
      <c r="F182" s="88"/>
      <c r="G182" s="69" t="str">
        <f>IF(ISNA(IF($C182&gt;0,(VLOOKUP($C182,[1]Engagés!$C$10:$K$509,3,FALSE))," ")),"",(IF($C182&gt;0,(VLOOKUP($C182,[1]Engagés!$C$10:$K$509,3,FALSE))," ")))</f>
        <v xml:space="preserve"> </v>
      </c>
      <c r="H182" s="70" t="e">
        <f t="shared" si="81"/>
        <v>#VALUE!</v>
      </c>
      <c r="I182" s="71" t="str">
        <f>IF(ISNA(IF($C182&gt;0,(VLOOKUP($C182,[1]Engagés!$C$10:$K$509,6,FALSE))," ")),"",(IF($C182&gt;0,(VLOOKUP($C182,[1]Engagés!$C$10:$K$509,6,FALSE))," ")))</f>
        <v xml:space="preserve"> </v>
      </c>
      <c r="J182" s="71" t="str">
        <f>IF(ISNA(IF($C182&gt;0,(VLOOKUP($C182,[1]Engagés!$C$10:$K$509,7,FALSE))," ")),"",(IF($C182&gt;0,(VLOOKUP($C182,[1]Engagés!$C$10:$K$509,7,FALSE))," ")))</f>
        <v xml:space="preserve"> </v>
      </c>
      <c r="K182" s="71" t="str">
        <f>IF(ISNA(IF($C182&gt;0,(VLOOKUP($C182,[1]Engagés!$C$10:$K$509,8,FALSE))," ")),"",(IF($C182&gt;0,(VLOOKUP($C182,[1]Engagés!$C$10:$K$509,8,FALSE))," ")))</f>
        <v xml:space="preserve"> </v>
      </c>
      <c r="L182" s="72" t="str">
        <f>IF(ISNA(IF($C182&gt;0,(VLOOKUP($C182,[1]Engagés!$C$10:$K$509,5,FALSE))," ")),"",(IF($C182&gt;0,(VLOOKUP($C182,[1]Engagés!$C$10:$K$509,5,FALSE))," ")))</f>
        <v xml:space="preserve"> </v>
      </c>
      <c r="M182" s="72" t="str">
        <f>IF(ISNA(IF($C182&gt;0,(VLOOKUP($C182,[1]Engagés!$C$10:$K$509,4,FALSE))," ")),"",(IF($C182&gt;0,(VLOOKUP($C182,[1]Engagés!$C$10:$K$509,4,FALSE))," ")))</f>
        <v xml:space="preserve"> </v>
      </c>
      <c r="N182" s="71" t="str">
        <f>IF(ISNA(IF($C182&gt;0,(VLOOKUP($C182,[1]Engagés!$C$10:$K$509,9,FALSE))," ")),"",(IF($C182&gt;0,(VLOOKUP($C182,[1]Engagés!$C$10:$K$509,9,FALSE))," ")))</f>
        <v xml:space="preserve"> </v>
      </c>
      <c r="O182" s="72" t="str">
        <f>IF(ISNA(IF($C182&gt;0,(VLOOKUP($C182,[1]Engagés!$C$10:$N$509,10,FALSE))," ")),"",(IF($C182&gt;0,(VLOOKUP($C182,[1]Engagés!$C$10:$N$509,10,FALSE))," ")))</f>
        <v xml:space="preserve"> </v>
      </c>
      <c r="P182" s="72" t="str">
        <f>IF(ISNA(IF($C182&gt;0,(VLOOKUP($C182,[1]Engagés!$C$10:$N$509,12,FALSE))," ")),"",(IF($C182&gt;0,(VLOOKUP($C182,[1]Engagés!$C$10:$N$509,12,FALSE))," ")))</f>
        <v xml:space="preserve"> </v>
      </c>
      <c r="Q182" s="72" t="str">
        <f>IF(ISNA(IF($C182&gt;0,(VLOOKUP($C182,[1]Engagés!$C$10:$N$509,11,FALSE))," ")),"",(IF($C182&gt;0,(VLOOKUP($C182,[1]Engagés!$C$10:$N$509,11,FALSE))," ")))</f>
        <v xml:space="preserve"> </v>
      </c>
      <c r="R182" s="74" t="str">
        <f t="shared" si="80"/>
        <v/>
      </c>
      <c r="S182" s="75" t="str">
        <f>IF(COUNTIF($K$8:$K182,$K182)&lt;2,$K182," ")</f>
        <v xml:space="preserve"> </v>
      </c>
      <c r="T182" s="75">
        <f t="shared" si="65"/>
        <v>175</v>
      </c>
      <c r="U182" s="76" t="str">
        <f t="shared" si="66"/>
        <v/>
      </c>
      <c r="V182" s="75" t="str">
        <f>IF(COUNTIF($K$8:$K182,$K182)&lt;3,$K182," ")</f>
        <v xml:space="preserve"> </v>
      </c>
      <c r="W182" s="75">
        <f t="shared" si="82"/>
        <v>175</v>
      </c>
      <c r="X182" s="75" t="str">
        <f t="shared" si="67"/>
        <v/>
      </c>
      <c r="Y182" s="18" t="str">
        <f t="shared" si="83"/>
        <v/>
      </c>
      <c r="Z182" s="18">
        <f t="shared" si="84"/>
        <v>1000</v>
      </c>
      <c r="AA182" s="18">
        <f t="shared" si="68"/>
        <v>1000</v>
      </c>
      <c r="AB182" s="75" t="str">
        <f>IF(COUNTIF($K$8:$K182,S182)&lt;4,$K182," ")</f>
        <v xml:space="preserve"> </v>
      </c>
      <c r="AC182" s="75">
        <f t="shared" si="85"/>
        <v>175</v>
      </c>
      <c r="AD182" s="75" t="str">
        <f t="shared" si="69"/>
        <v/>
      </c>
      <c r="AE182" s="18" t="str">
        <f t="shared" si="86"/>
        <v/>
      </c>
      <c r="AF182" s="18" t="str">
        <f t="shared" si="87"/>
        <v/>
      </c>
      <c r="AG182" s="75" t="str">
        <f t="shared" si="88"/>
        <v/>
      </c>
      <c r="AH182" s="75" t="str">
        <f t="shared" si="70"/>
        <v/>
      </c>
      <c r="AI182" s="77" t="str">
        <f t="shared" si="71"/>
        <v xml:space="preserve"> </v>
      </c>
      <c r="AJ182" s="78">
        <f t="shared" si="72"/>
        <v>175</v>
      </c>
      <c r="AK182" s="79">
        <v>10</v>
      </c>
      <c r="AL182" s="80" t="e">
        <f>#REF!</f>
        <v>#REF!</v>
      </c>
      <c r="AM182" s="81" t="e">
        <f t="shared" si="73"/>
        <v>#REF!</v>
      </c>
      <c r="AN182" s="82" t="e">
        <f t="shared" si="74"/>
        <v>#REF!</v>
      </c>
      <c r="AO182" s="81" t="e">
        <f t="shared" si="75"/>
        <v>#REF!</v>
      </c>
      <c r="AP182" s="82" t="e">
        <f t="shared" si="76"/>
        <v>#REF!</v>
      </c>
      <c r="AQ182" s="81" t="e">
        <f t="shared" si="77"/>
        <v>#REF!</v>
      </c>
      <c r="AR182" s="82" t="e">
        <f t="shared" si="78"/>
        <v>#REF!</v>
      </c>
      <c r="AS182" s="83" t="e">
        <f t="shared" si="89"/>
        <v>#REF!</v>
      </c>
      <c r="AT182" s="84" t="e">
        <f t="shared" si="90"/>
        <v>#REF!</v>
      </c>
      <c r="AW182" s="85" t="str">
        <f t="shared" si="79"/>
        <v/>
      </c>
    </row>
    <row r="183" spans="1:49" ht="19.149999999999999" customHeight="1" x14ac:dyDescent="0.2">
      <c r="A183" s="65">
        <f t="shared" si="64"/>
        <v>176</v>
      </c>
      <c r="B183" s="87">
        <v>176</v>
      </c>
      <c r="C183" s="87"/>
      <c r="D183" s="88"/>
      <c r="E183" s="88"/>
      <c r="F183" s="88"/>
      <c r="G183" s="69" t="str">
        <f>IF(ISNA(IF($C183&gt;0,(VLOOKUP($C183,[1]Engagés!$C$10:$K$509,3,FALSE))," ")),"",(IF($C183&gt;0,(VLOOKUP($C183,[1]Engagés!$C$10:$K$509,3,FALSE))," ")))</f>
        <v xml:space="preserve"> </v>
      </c>
      <c r="H183" s="70" t="e">
        <f t="shared" si="81"/>
        <v>#VALUE!</v>
      </c>
      <c r="I183" s="71" t="str">
        <f>IF(ISNA(IF($C183&gt;0,(VLOOKUP($C183,[1]Engagés!$C$10:$K$509,6,FALSE))," ")),"",(IF($C183&gt;0,(VLOOKUP($C183,[1]Engagés!$C$10:$K$509,6,FALSE))," ")))</f>
        <v xml:space="preserve"> </v>
      </c>
      <c r="J183" s="71" t="str">
        <f>IF(ISNA(IF($C183&gt;0,(VLOOKUP($C183,[1]Engagés!$C$10:$K$509,7,FALSE))," ")),"",(IF($C183&gt;0,(VLOOKUP($C183,[1]Engagés!$C$10:$K$509,7,FALSE))," ")))</f>
        <v xml:space="preserve"> </v>
      </c>
      <c r="K183" s="71" t="str">
        <f>IF(ISNA(IF($C183&gt;0,(VLOOKUP($C183,[1]Engagés!$C$10:$K$509,8,FALSE))," ")),"",(IF($C183&gt;0,(VLOOKUP($C183,[1]Engagés!$C$10:$K$509,8,FALSE))," ")))</f>
        <v xml:space="preserve"> </v>
      </c>
      <c r="L183" s="72" t="str">
        <f>IF(ISNA(IF($C183&gt;0,(VLOOKUP($C183,[1]Engagés!$C$10:$K$509,5,FALSE))," ")),"",(IF($C183&gt;0,(VLOOKUP($C183,[1]Engagés!$C$10:$K$509,5,FALSE))," ")))</f>
        <v xml:space="preserve"> </v>
      </c>
      <c r="M183" s="72" t="str">
        <f>IF(ISNA(IF($C183&gt;0,(VLOOKUP($C183,[1]Engagés!$C$10:$K$509,4,FALSE))," ")),"",(IF($C183&gt;0,(VLOOKUP($C183,[1]Engagés!$C$10:$K$509,4,FALSE))," ")))</f>
        <v xml:space="preserve"> </v>
      </c>
      <c r="N183" s="71" t="str">
        <f>IF(ISNA(IF($C183&gt;0,(VLOOKUP($C183,[1]Engagés!$C$10:$K$509,9,FALSE))," ")),"",(IF($C183&gt;0,(VLOOKUP($C183,[1]Engagés!$C$10:$K$509,9,FALSE))," ")))</f>
        <v xml:space="preserve"> </v>
      </c>
      <c r="O183" s="72" t="str">
        <f>IF(ISNA(IF($C183&gt;0,(VLOOKUP($C183,[1]Engagés!$C$10:$N$509,10,FALSE))," ")),"",(IF($C183&gt;0,(VLOOKUP($C183,[1]Engagés!$C$10:$N$509,10,FALSE))," ")))</f>
        <v xml:space="preserve"> </v>
      </c>
      <c r="P183" s="72" t="str">
        <f>IF(ISNA(IF($C183&gt;0,(VLOOKUP($C183,[1]Engagés!$C$10:$N$509,12,FALSE))," ")),"",(IF($C183&gt;0,(VLOOKUP($C183,[1]Engagés!$C$10:$N$509,12,FALSE))," ")))</f>
        <v xml:space="preserve"> </v>
      </c>
      <c r="Q183" s="72" t="str">
        <f>IF(ISNA(IF($C183&gt;0,(VLOOKUP($C183,[1]Engagés!$C$10:$N$509,11,FALSE))," ")),"",(IF($C183&gt;0,(VLOOKUP($C183,[1]Engagés!$C$10:$N$509,11,FALSE))," ")))</f>
        <v xml:space="preserve"> </v>
      </c>
      <c r="R183" s="74" t="str">
        <f t="shared" si="80"/>
        <v/>
      </c>
      <c r="S183" s="75" t="str">
        <f>IF(COUNTIF($K$8:$K183,$K183)&lt;2,$K183," ")</f>
        <v xml:space="preserve"> </v>
      </c>
      <c r="T183" s="75">
        <f t="shared" si="65"/>
        <v>176</v>
      </c>
      <c r="U183" s="76" t="str">
        <f t="shared" si="66"/>
        <v/>
      </c>
      <c r="V183" s="75" t="str">
        <f>IF(COUNTIF($K$8:$K183,$K183)&lt;3,$K183," ")</f>
        <v xml:space="preserve"> </v>
      </c>
      <c r="W183" s="75">
        <f t="shared" si="82"/>
        <v>176</v>
      </c>
      <c r="X183" s="75" t="str">
        <f t="shared" si="67"/>
        <v/>
      </c>
      <c r="Y183" s="18" t="str">
        <f t="shared" si="83"/>
        <v/>
      </c>
      <c r="Z183" s="18">
        <f t="shared" si="84"/>
        <v>1000</v>
      </c>
      <c r="AA183" s="18">
        <f t="shared" si="68"/>
        <v>1000</v>
      </c>
      <c r="AB183" s="75" t="str">
        <f>IF(COUNTIF($K$8:$K183,S183)&lt;4,$K183," ")</f>
        <v xml:space="preserve"> </v>
      </c>
      <c r="AC183" s="75">
        <f t="shared" si="85"/>
        <v>176</v>
      </c>
      <c r="AD183" s="75" t="str">
        <f t="shared" si="69"/>
        <v/>
      </c>
      <c r="AE183" s="18" t="str">
        <f t="shared" si="86"/>
        <v/>
      </c>
      <c r="AF183" s="18" t="str">
        <f t="shared" si="87"/>
        <v/>
      </c>
      <c r="AG183" s="75" t="str">
        <f t="shared" si="88"/>
        <v/>
      </c>
      <c r="AH183" s="75" t="str">
        <f t="shared" si="70"/>
        <v/>
      </c>
      <c r="AI183" s="77" t="str">
        <f t="shared" si="71"/>
        <v xml:space="preserve"> </v>
      </c>
      <c r="AJ183" s="78">
        <f t="shared" si="72"/>
        <v>176</v>
      </c>
      <c r="AK183" s="79">
        <v>10</v>
      </c>
      <c r="AL183" s="80" t="e">
        <f>#REF!</f>
        <v>#REF!</v>
      </c>
      <c r="AM183" s="81" t="e">
        <f t="shared" si="73"/>
        <v>#REF!</v>
      </c>
      <c r="AN183" s="82" t="e">
        <f t="shared" si="74"/>
        <v>#REF!</v>
      </c>
      <c r="AO183" s="81" t="e">
        <f t="shared" si="75"/>
        <v>#REF!</v>
      </c>
      <c r="AP183" s="82" t="e">
        <f t="shared" si="76"/>
        <v>#REF!</v>
      </c>
      <c r="AQ183" s="81" t="e">
        <f t="shared" si="77"/>
        <v>#REF!</v>
      </c>
      <c r="AR183" s="82" t="e">
        <f t="shared" si="78"/>
        <v>#REF!</v>
      </c>
      <c r="AS183" s="83" t="e">
        <f t="shared" si="89"/>
        <v>#REF!</v>
      </c>
      <c r="AT183" s="84" t="e">
        <f t="shared" si="90"/>
        <v>#REF!</v>
      </c>
      <c r="AW183" s="85" t="str">
        <f t="shared" si="79"/>
        <v/>
      </c>
    </row>
    <row r="184" spans="1:49" ht="19.149999999999999" customHeight="1" x14ac:dyDescent="0.2">
      <c r="A184" s="65">
        <f t="shared" si="64"/>
        <v>177</v>
      </c>
      <c r="B184" s="87">
        <v>177</v>
      </c>
      <c r="C184" s="87"/>
      <c r="D184" s="88"/>
      <c r="E184" s="88"/>
      <c r="F184" s="88"/>
      <c r="G184" s="69" t="str">
        <f>IF(ISNA(IF($C184&gt;0,(VLOOKUP($C184,[1]Engagés!$C$10:$K$509,3,FALSE))," ")),"",(IF($C184&gt;0,(VLOOKUP($C184,[1]Engagés!$C$10:$K$509,3,FALSE))," ")))</f>
        <v xml:space="preserve"> </v>
      </c>
      <c r="H184" s="70" t="e">
        <f t="shared" si="81"/>
        <v>#VALUE!</v>
      </c>
      <c r="I184" s="71" t="str">
        <f>IF(ISNA(IF($C184&gt;0,(VLOOKUP($C184,[1]Engagés!$C$10:$K$509,6,FALSE))," ")),"",(IF($C184&gt;0,(VLOOKUP($C184,[1]Engagés!$C$10:$K$509,6,FALSE))," ")))</f>
        <v xml:space="preserve"> </v>
      </c>
      <c r="J184" s="71" t="str">
        <f>IF(ISNA(IF($C184&gt;0,(VLOOKUP($C184,[1]Engagés!$C$10:$K$509,7,FALSE))," ")),"",(IF($C184&gt;0,(VLOOKUP($C184,[1]Engagés!$C$10:$K$509,7,FALSE))," ")))</f>
        <v xml:space="preserve"> </v>
      </c>
      <c r="K184" s="71" t="str">
        <f>IF(ISNA(IF($C184&gt;0,(VLOOKUP($C184,[1]Engagés!$C$10:$K$509,8,FALSE))," ")),"",(IF($C184&gt;0,(VLOOKUP($C184,[1]Engagés!$C$10:$K$509,8,FALSE))," ")))</f>
        <v xml:space="preserve"> </v>
      </c>
      <c r="L184" s="72" t="str">
        <f>IF(ISNA(IF($C184&gt;0,(VLOOKUP($C184,[1]Engagés!$C$10:$K$509,5,FALSE))," ")),"",(IF($C184&gt;0,(VLOOKUP($C184,[1]Engagés!$C$10:$K$509,5,FALSE))," ")))</f>
        <v xml:space="preserve"> </v>
      </c>
      <c r="M184" s="72" t="str">
        <f>IF(ISNA(IF($C184&gt;0,(VLOOKUP($C184,[1]Engagés!$C$10:$K$509,4,FALSE))," ")),"",(IF($C184&gt;0,(VLOOKUP($C184,[1]Engagés!$C$10:$K$509,4,FALSE))," ")))</f>
        <v xml:space="preserve"> </v>
      </c>
      <c r="N184" s="71" t="str">
        <f>IF(ISNA(IF($C184&gt;0,(VLOOKUP($C184,[1]Engagés!$C$10:$K$509,9,FALSE))," ")),"",(IF($C184&gt;0,(VLOOKUP($C184,[1]Engagés!$C$10:$K$509,9,FALSE))," ")))</f>
        <v xml:space="preserve"> </v>
      </c>
      <c r="O184" s="72" t="str">
        <f>IF(ISNA(IF($C184&gt;0,(VLOOKUP($C184,[1]Engagés!$C$10:$N$509,10,FALSE))," ")),"",(IF($C184&gt;0,(VLOOKUP($C184,[1]Engagés!$C$10:$N$509,10,FALSE))," ")))</f>
        <v xml:space="preserve"> </v>
      </c>
      <c r="P184" s="72" t="str">
        <f>IF(ISNA(IF($C184&gt;0,(VLOOKUP($C184,[1]Engagés!$C$10:$N$509,12,FALSE))," ")),"",(IF($C184&gt;0,(VLOOKUP($C184,[1]Engagés!$C$10:$N$509,12,FALSE))," ")))</f>
        <v xml:space="preserve"> </v>
      </c>
      <c r="Q184" s="72" t="str">
        <f>IF(ISNA(IF($C184&gt;0,(VLOOKUP($C184,[1]Engagés!$C$10:$N$509,11,FALSE))," ")),"",(IF($C184&gt;0,(VLOOKUP($C184,[1]Engagés!$C$10:$N$509,11,FALSE))," ")))</f>
        <v xml:space="preserve"> </v>
      </c>
      <c r="R184" s="74" t="str">
        <f t="shared" si="80"/>
        <v/>
      </c>
      <c r="S184" s="75" t="str">
        <f>IF(COUNTIF($K$8:$K184,$K184)&lt;2,$K184," ")</f>
        <v xml:space="preserve"> </v>
      </c>
      <c r="T184" s="75">
        <f t="shared" si="65"/>
        <v>177</v>
      </c>
      <c r="U184" s="76" t="str">
        <f t="shared" si="66"/>
        <v/>
      </c>
      <c r="V184" s="75" t="str">
        <f>IF(COUNTIF($K$8:$K184,$K184)&lt;3,$K184," ")</f>
        <v xml:space="preserve"> </v>
      </c>
      <c r="W184" s="75">
        <f t="shared" si="82"/>
        <v>177</v>
      </c>
      <c r="X184" s="75" t="str">
        <f t="shared" si="67"/>
        <v/>
      </c>
      <c r="Y184" s="18" t="str">
        <f t="shared" si="83"/>
        <v/>
      </c>
      <c r="Z184" s="18">
        <f t="shared" si="84"/>
        <v>1000</v>
      </c>
      <c r="AA184" s="18">
        <f t="shared" si="68"/>
        <v>1000</v>
      </c>
      <c r="AB184" s="75" t="str">
        <f>IF(COUNTIF($K$8:$K184,S184)&lt;4,$K184," ")</f>
        <v xml:space="preserve"> </v>
      </c>
      <c r="AC184" s="75">
        <f t="shared" si="85"/>
        <v>177</v>
      </c>
      <c r="AD184" s="75" t="str">
        <f t="shared" si="69"/>
        <v/>
      </c>
      <c r="AE184" s="18" t="str">
        <f t="shared" si="86"/>
        <v/>
      </c>
      <c r="AF184" s="18" t="str">
        <f t="shared" si="87"/>
        <v/>
      </c>
      <c r="AG184" s="75" t="str">
        <f t="shared" si="88"/>
        <v/>
      </c>
      <c r="AH184" s="75" t="str">
        <f t="shared" si="70"/>
        <v/>
      </c>
      <c r="AI184" s="77" t="str">
        <f t="shared" si="71"/>
        <v xml:space="preserve"> </v>
      </c>
      <c r="AJ184" s="78">
        <f t="shared" si="72"/>
        <v>177</v>
      </c>
      <c r="AK184" s="79">
        <v>10</v>
      </c>
      <c r="AL184" s="80" t="e">
        <f>#REF!</f>
        <v>#REF!</v>
      </c>
      <c r="AM184" s="81" t="e">
        <f t="shared" si="73"/>
        <v>#REF!</v>
      </c>
      <c r="AN184" s="82" t="e">
        <f t="shared" si="74"/>
        <v>#REF!</v>
      </c>
      <c r="AO184" s="81" t="e">
        <f t="shared" si="75"/>
        <v>#REF!</v>
      </c>
      <c r="AP184" s="82" t="e">
        <f t="shared" si="76"/>
        <v>#REF!</v>
      </c>
      <c r="AQ184" s="81" t="e">
        <f t="shared" si="77"/>
        <v>#REF!</v>
      </c>
      <c r="AR184" s="82" t="e">
        <f t="shared" si="78"/>
        <v>#REF!</v>
      </c>
      <c r="AS184" s="83" t="e">
        <f t="shared" si="89"/>
        <v>#REF!</v>
      </c>
      <c r="AT184" s="84" t="e">
        <f t="shared" si="90"/>
        <v>#REF!</v>
      </c>
      <c r="AW184" s="85" t="str">
        <f t="shared" si="79"/>
        <v/>
      </c>
    </row>
    <row r="185" spans="1:49" ht="19.149999999999999" customHeight="1" x14ac:dyDescent="0.2">
      <c r="A185" s="65">
        <f t="shared" si="64"/>
        <v>178</v>
      </c>
      <c r="B185" s="87">
        <v>178</v>
      </c>
      <c r="C185" s="87"/>
      <c r="D185" s="88"/>
      <c r="E185" s="88"/>
      <c r="F185" s="88"/>
      <c r="G185" s="69" t="str">
        <f>IF(ISNA(IF($C185&gt;0,(VLOOKUP($C185,[1]Engagés!$C$10:$K$509,3,FALSE))," ")),"",(IF($C185&gt;0,(VLOOKUP($C185,[1]Engagés!$C$10:$K$509,3,FALSE))," ")))</f>
        <v xml:space="preserve"> </v>
      </c>
      <c r="H185" s="70" t="e">
        <f t="shared" si="81"/>
        <v>#VALUE!</v>
      </c>
      <c r="I185" s="71" t="str">
        <f>IF(ISNA(IF($C185&gt;0,(VLOOKUP($C185,[1]Engagés!$C$10:$K$509,6,FALSE))," ")),"",(IF($C185&gt;0,(VLOOKUP($C185,[1]Engagés!$C$10:$K$509,6,FALSE))," ")))</f>
        <v xml:space="preserve"> </v>
      </c>
      <c r="J185" s="71" t="str">
        <f>IF(ISNA(IF($C185&gt;0,(VLOOKUP($C185,[1]Engagés!$C$10:$K$509,7,FALSE))," ")),"",(IF($C185&gt;0,(VLOOKUP($C185,[1]Engagés!$C$10:$K$509,7,FALSE))," ")))</f>
        <v xml:space="preserve"> </v>
      </c>
      <c r="K185" s="71" t="str">
        <f>IF(ISNA(IF($C185&gt;0,(VLOOKUP($C185,[1]Engagés!$C$10:$K$509,8,FALSE))," ")),"",(IF($C185&gt;0,(VLOOKUP($C185,[1]Engagés!$C$10:$K$509,8,FALSE))," ")))</f>
        <v xml:space="preserve"> </v>
      </c>
      <c r="L185" s="72" t="str">
        <f>IF(ISNA(IF($C185&gt;0,(VLOOKUP($C185,[1]Engagés!$C$10:$K$509,5,FALSE))," ")),"",(IF($C185&gt;0,(VLOOKUP($C185,[1]Engagés!$C$10:$K$509,5,FALSE))," ")))</f>
        <v xml:space="preserve"> </v>
      </c>
      <c r="M185" s="72" t="str">
        <f>IF(ISNA(IF($C185&gt;0,(VLOOKUP($C185,[1]Engagés!$C$10:$K$509,4,FALSE))," ")),"",(IF($C185&gt;0,(VLOOKUP($C185,[1]Engagés!$C$10:$K$509,4,FALSE))," ")))</f>
        <v xml:space="preserve"> </v>
      </c>
      <c r="N185" s="71" t="str">
        <f>IF(ISNA(IF($C185&gt;0,(VLOOKUP($C185,[1]Engagés!$C$10:$K$509,9,FALSE))," ")),"",(IF($C185&gt;0,(VLOOKUP($C185,[1]Engagés!$C$10:$K$509,9,FALSE))," ")))</f>
        <v xml:space="preserve"> </v>
      </c>
      <c r="O185" s="72" t="str">
        <f>IF(ISNA(IF($C185&gt;0,(VLOOKUP($C185,[1]Engagés!$C$10:$N$509,10,FALSE))," ")),"",(IF($C185&gt;0,(VLOOKUP($C185,[1]Engagés!$C$10:$N$509,10,FALSE))," ")))</f>
        <v xml:space="preserve"> </v>
      </c>
      <c r="P185" s="72" t="str">
        <f>IF(ISNA(IF($C185&gt;0,(VLOOKUP($C185,[1]Engagés!$C$10:$N$509,12,FALSE))," ")),"",(IF($C185&gt;0,(VLOOKUP($C185,[1]Engagés!$C$10:$N$509,12,FALSE))," ")))</f>
        <v xml:space="preserve"> </v>
      </c>
      <c r="Q185" s="72" t="str">
        <f>IF(ISNA(IF($C185&gt;0,(VLOOKUP($C185,[1]Engagés!$C$10:$N$509,11,FALSE))," ")),"",(IF($C185&gt;0,(VLOOKUP($C185,[1]Engagés!$C$10:$N$509,11,FALSE))," ")))</f>
        <v xml:space="preserve"> </v>
      </c>
      <c r="R185" s="74" t="str">
        <f t="shared" si="80"/>
        <v/>
      </c>
      <c r="S185" s="75" t="str">
        <f>IF(COUNTIF($K$8:$K185,$K185)&lt;2,$K185," ")</f>
        <v xml:space="preserve"> </v>
      </c>
      <c r="T185" s="75">
        <f t="shared" si="65"/>
        <v>178</v>
      </c>
      <c r="U185" s="76" t="str">
        <f t="shared" si="66"/>
        <v/>
      </c>
      <c r="V185" s="75" t="str">
        <f>IF(COUNTIF($K$8:$K185,$K185)&lt;3,$K185," ")</f>
        <v xml:space="preserve"> </v>
      </c>
      <c r="W185" s="75">
        <f t="shared" si="82"/>
        <v>178</v>
      </c>
      <c r="X185" s="75" t="str">
        <f t="shared" si="67"/>
        <v/>
      </c>
      <c r="Y185" s="18" t="str">
        <f t="shared" si="83"/>
        <v/>
      </c>
      <c r="Z185" s="18">
        <f t="shared" si="84"/>
        <v>1000</v>
      </c>
      <c r="AA185" s="18">
        <f t="shared" si="68"/>
        <v>1000</v>
      </c>
      <c r="AB185" s="75" t="str">
        <f>IF(COUNTIF($K$8:$K185,S185)&lt;4,$K185," ")</f>
        <v xml:space="preserve"> </v>
      </c>
      <c r="AC185" s="75">
        <f t="shared" si="85"/>
        <v>178</v>
      </c>
      <c r="AD185" s="75" t="str">
        <f t="shared" si="69"/>
        <v/>
      </c>
      <c r="AE185" s="18" t="str">
        <f t="shared" si="86"/>
        <v/>
      </c>
      <c r="AF185" s="18" t="str">
        <f t="shared" si="87"/>
        <v/>
      </c>
      <c r="AG185" s="75" t="str">
        <f t="shared" si="88"/>
        <v/>
      </c>
      <c r="AH185" s="75" t="str">
        <f t="shared" si="70"/>
        <v/>
      </c>
      <c r="AI185" s="77" t="str">
        <f t="shared" si="71"/>
        <v xml:space="preserve"> </v>
      </c>
      <c r="AJ185" s="78">
        <f t="shared" si="72"/>
        <v>178</v>
      </c>
      <c r="AK185" s="79">
        <v>10</v>
      </c>
      <c r="AL185" s="80" t="e">
        <f>#REF!</f>
        <v>#REF!</v>
      </c>
      <c r="AM185" s="81" t="e">
        <f t="shared" si="73"/>
        <v>#REF!</v>
      </c>
      <c r="AN185" s="82" t="e">
        <f t="shared" si="74"/>
        <v>#REF!</v>
      </c>
      <c r="AO185" s="81" t="e">
        <f t="shared" si="75"/>
        <v>#REF!</v>
      </c>
      <c r="AP185" s="82" t="e">
        <f t="shared" si="76"/>
        <v>#REF!</v>
      </c>
      <c r="AQ185" s="81" t="e">
        <f t="shared" si="77"/>
        <v>#REF!</v>
      </c>
      <c r="AR185" s="82" t="e">
        <f t="shared" si="78"/>
        <v>#REF!</v>
      </c>
      <c r="AS185" s="83" t="e">
        <f t="shared" si="89"/>
        <v>#REF!</v>
      </c>
      <c r="AT185" s="84" t="e">
        <f t="shared" si="90"/>
        <v>#REF!</v>
      </c>
      <c r="AW185" s="85" t="str">
        <f t="shared" si="79"/>
        <v/>
      </c>
    </row>
    <row r="186" spans="1:49" ht="19.149999999999999" customHeight="1" x14ac:dyDescent="0.2">
      <c r="A186" s="65">
        <f t="shared" si="64"/>
        <v>179</v>
      </c>
      <c r="B186" s="87">
        <v>179</v>
      </c>
      <c r="C186" s="87"/>
      <c r="D186" s="88"/>
      <c r="E186" s="88"/>
      <c r="F186" s="88"/>
      <c r="G186" s="69" t="str">
        <f>IF(ISNA(IF($C186&gt;0,(VLOOKUP($C186,[1]Engagés!$C$10:$K$509,3,FALSE))," ")),"",(IF($C186&gt;0,(VLOOKUP($C186,[1]Engagés!$C$10:$K$509,3,FALSE))," ")))</f>
        <v xml:space="preserve"> </v>
      </c>
      <c r="H186" s="70" t="e">
        <f t="shared" si="81"/>
        <v>#VALUE!</v>
      </c>
      <c r="I186" s="71" t="str">
        <f>IF(ISNA(IF($C186&gt;0,(VLOOKUP($C186,[1]Engagés!$C$10:$K$509,6,FALSE))," ")),"",(IF($C186&gt;0,(VLOOKUP($C186,[1]Engagés!$C$10:$K$509,6,FALSE))," ")))</f>
        <v xml:space="preserve"> </v>
      </c>
      <c r="J186" s="71" t="str">
        <f>IF(ISNA(IF($C186&gt;0,(VLOOKUP($C186,[1]Engagés!$C$10:$K$509,7,FALSE))," ")),"",(IF($C186&gt;0,(VLOOKUP($C186,[1]Engagés!$C$10:$K$509,7,FALSE))," ")))</f>
        <v xml:space="preserve"> </v>
      </c>
      <c r="K186" s="71" t="str">
        <f>IF(ISNA(IF($C186&gt;0,(VLOOKUP($C186,[1]Engagés!$C$10:$K$509,8,FALSE))," ")),"",(IF($C186&gt;0,(VLOOKUP($C186,[1]Engagés!$C$10:$K$509,8,FALSE))," ")))</f>
        <v xml:space="preserve"> </v>
      </c>
      <c r="L186" s="72" t="str">
        <f>IF(ISNA(IF($C186&gt;0,(VLOOKUP($C186,[1]Engagés!$C$10:$K$509,5,FALSE))," ")),"",(IF($C186&gt;0,(VLOOKUP($C186,[1]Engagés!$C$10:$K$509,5,FALSE))," ")))</f>
        <v xml:space="preserve"> </v>
      </c>
      <c r="M186" s="72" t="str">
        <f>IF(ISNA(IF($C186&gt;0,(VLOOKUP($C186,[1]Engagés!$C$10:$K$509,4,FALSE))," ")),"",(IF($C186&gt;0,(VLOOKUP($C186,[1]Engagés!$C$10:$K$509,4,FALSE))," ")))</f>
        <v xml:space="preserve"> </v>
      </c>
      <c r="N186" s="71" t="str">
        <f>IF(ISNA(IF($C186&gt;0,(VLOOKUP($C186,[1]Engagés!$C$10:$K$509,9,FALSE))," ")),"",(IF($C186&gt;0,(VLOOKUP($C186,[1]Engagés!$C$10:$K$509,9,FALSE))," ")))</f>
        <v xml:space="preserve"> </v>
      </c>
      <c r="O186" s="72" t="str">
        <f>IF(ISNA(IF($C186&gt;0,(VLOOKUP($C186,[1]Engagés!$C$10:$N$509,10,FALSE))," ")),"",(IF($C186&gt;0,(VLOOKUP($C186,[1]Engagés!$C$10:$N$509,10,FALSE))," ")))</f>
        <v xml:space="preserve"> </v>
      </c>
      <c r="P186" s="72" t="str">
        <f>IF(ISNA(IF($C186&gt;0,(VLOOKUP($C186,[1]Engagés!$C$10:$N$509,12,FALSE))," ")),"",(IF($C186&gt;0,(VLOOKUP($C186,[1]Engagés!$C$10:$N$509,12,FALSE))," ")))</f>
        <v xml:space="preserve"> </v>
      </c>
      <c r="Q186" s="72" t="str">
        <f>IF(ISNA(IF($C186&gt;0,(VLOOKUP($C186,[1]Engagés!$C$10:$N$509,11,FALSE))," ")),"",(IF($C186&gt;0,(VLOOKUP($C186,[1]Engagés!$C$10:$N$509,11,FALSE))," ")))</f>
        <v xml:space="preserve"> </v>
      </c>
      <c r="R186" s="74" t="str">
        <f t="shared" si="80"/>
        <v/>
      </c>
      <c r="S186" s="75" t="str">
        <f>IF(COUNTIF($K$8:$K186,$K186)&lt;2,$K186," ")</f>
        <v xml:space="preserve"> </v>
      </c>
      <c r="T186" s="75">
        <f t="shared" si="65"/>
        <v>179</v>
      </c>
      <c r="U186" s="76" t="str">
        <f t="shared" si="66"/>
        <v/>
      </c>
      <c r="V186" s="75" t="str">
        <f>IF(COUNTIF($K$8:$K186,$K186)&lt;3,$K186," ")</f>
        <v xml:space="preserve"> </v>
      </c>
      <c r="W186" s="75">
        <f t="shared" si="82"/>
        <v>179</v>
      </c>
      <c r="X186" s="75" t="str">
        <f t="shared" si="67"/>
        <v/>
      </c>
      <c r="Y186" s="18" t="str">
        <f t="shared" si="83"/>
        <v/>
      </c>
      <c r="Z186" s="18">
        <f t="shared" si="84"/>
        <v>1000</v>
      </c>
      <c r="AA186" s="18">
        <f t="shared" si="68"/>
        <v>1000</v>
      </c>
      <c r="AB186" s="75" t="str">
        <f>IF(COUNTIF($K$8:$K186,S186)&lt;4,$K186," ")</f>
        <v xml:space="preserve"> </v>
      </c>
      <c r="AC186" s="75">
        <f t="shared" si="85"/>
        <v>179</v>
      </c>
      <c r="AD186" s="75" t="str">
        <f t="shared" si="69"/>
        <v/>
      </c>
      <c r="AE186" s="18" t="str">
        <f t="shared" si="86"/>
        <v/>
      </c>
      <c r="AF186" s="18" t="str">
        <f t="shared" si="87"/>
        <v/>
      </c>
      <c r="AG186" s="75" t="str">
        <f t="shared" si="88"/>
        <v/>
      </c>
      <c r="AH186" s="75" t="str">
        <f t="shared" si="70"/>
        <v/>
      </c>
      <c r="AI186" s="77" t="str">
        <f t="shared" si="71"/>
        <v xml:space="preserve"> </v>
      </c>
      <c r="AJ186" s="78">
        <f t="shared" si="72"/>
        <v>179</v>
      </c>
      <c r="AK186" s="79">
        <v>10</v>
      </c>
      <c r="AL186" s="80" t="e">
        <f>#REF!</f>
        <v>#REF!</v>
      </c>
      <c r="AM186" s="81" t="e">
        <f t="shared" si="73"/>
        <v>#REF!</v>
      </c>
      <c r="AN186" s="82" t="e">
        <f t="shared" si="74"/>
        <v>#REF!</v>
      </c>
      <c r="AO186" s="81" t="e">
        <f t="shared" si="75"/>
        <v>#REF!</v>
      </c>
      <c r="AP186" s="82" t="e">
        <f t="shared" si="76"/>
        <v>#REF!</v>
      </c>
      <c r="AQ186" s="81" t="e">
        <f t="shared" si="77"/>
        <v>#REF!</v>
      </c>
      <c r="AR186" s="82" t="e">
        <f t="shared" si="78"/>
        <v>#REF!</v>
      </c>
      <c r="AS186" s="83" t="e">
        <f t="shared" si="89"/>
        <v>#REF!</v>
      </c>
      <c r="AT186" s="84" t="e">
        <f t="shared" si="90"/>
        <v>#REF!</v>
      </c>
      <c r="AW186" s="85" t="str">
        <f t="shared" si="79"/>
        <v/>
      </c>
    </row>
    <row r="187" spans="1:49" ht="19.149999999999999" customHeight="1" x14ac:dyDescent="0.2">
      <c r="A187" s="65">
        <f t="shared" si="64"/>
        <v>180</v>
      </c>
      <c r="B187" s="87">
        <v>180</v>
      </c>
      <c r="C187" s="87"/>
      <c r="D187" s="88"/>
      <c r="E187" s="88"/>
      <c r="F187" s="88"/>
      <c r="G187" s="69" t="str">
        <f>IF(ISNA(IF($C187&gt;0,(VLOOKUP($C187,[1]Engagés!$C$10:$K$509,3,FALSE))," ")),"",(IF($C187&gt;0,(VLOOKUP($C187,[1]Engagés!$C$10:$K$509,3,FALSE))," ")))</f>
        <v xml:space="preserve"> </v>
      </c>
      <c r="H187" s="70" t="e">
        <f t="shared" si="81"/>
        <v>#VALUE!</v>
      </c>
      <c r="I187" s="71" t="str">
        <f>IF(ISNA(IF($C187&gt;0,(VLOOKUP($C187,[1]Engagés!$C$10:$K$509,6,FALSE))," ")),"",(IF($C187&gt;0,(VLOOKUP($C187,[1]Engagés!$C$10:$K$509,6,FALSE))," ")))</f>
        <v xml:space="preserve"> </v>
      </c>
      <c r="J187" s="71" t="str">
        <f>IF(ISNA(IF($C187&gt;0,(VLOOKUP($C187,[1]Engagés!$C$10:$K$509,7,FALSE))," ")),"",(IF($C187&gt;0,(VLOOKUP($C187,[1]Engagés!$C$10:$K$509,7,FALSE))," ")))</f>
        <v xml:space="preserve"> </v>
      </c>
      <c r="K187" s="71" t="str">
        <f>IF(ISNA(IF($C187&gt;0,(VLOOKUP($C187,[1]Engagés!$C$10:$K$509,8,FALSE))," ")),"",(IF($C187&gt;0,(VLOOKUP($C187,[1]Engagés!$C$10:$K$509,8,FALSE))," ")))</f>
        <v xml:space="preserve"> </v>
      </c>
      <c r="L187" s="72" t="str">
        <f>IF(ISNA(IF($C187&gt;0,(VLOOKUP($C187,[1]Engagés!$C$10:$K$509,5,FALSE))," ")),"",(IF($C187&gt;0,(VLOOKUP($C187,[1]Engagés!$C$10:$K$509,5,FALSE))," ")))</f>
        <v xml:space="preserve"> </v>
      </c>
      <c r="M187" s="72" t="str">
        <f>IF(ISNA(IF($C187&gt;0,(VLOOKUP($C187,[1]Engagés!$C$10:$K$509,4,FALSE))," ")),"",(IF($C187&gt;0,(VLOOKUP($C187,[1]Engagés!$C$10:$K$509,4,FALSE))," ")))</f>
        <v xml:space="preserve"> </v>
      </c>
      <c r="N187" s="71" t="str">
        <f>IF(ISNA(IF($C187&gt;0,(VLOOKUP($C187,[1]Engagés!$C$10:$K$509,9,FALSE))," ")),"",(IF($C187&gt;0,(VLOOKUP($C187,[1]Engagés!$C$10:$K$509,9,FALSE))," ")))</f>
        <v xml:space="preserve"> </v>
      </c>
      <c r="O187" s="72" t="str">
        <f>IF(ISNA(IF($C187&gt;0,(VLOOKUP($C187,[1]Engagés!$C$10:$N$509,10,FALSE))," ")),"",(IF($C187&gt;0,(VLOOKUP($C187,[1]Engagés!$C$10:$N$509,10,FALSE))," ")))</f>
        <v xml:space="preserve"> </v>
      </c>
      <c r="P187" s="72" t="str">
        <f>IF(ISNA(IF($C187&gt;0,(VLOOKUP($C187,[1]Engagés!$C$10:$N$509,12,FALSE))," ")),"",(IF($C187&gt;0,(VLOOKUP($C187,[1]Engagés!$C$10:$N$509,12,FALSE))," ")))</f>
        <v xml:space="preserve"> </v>
      </c>
      <c r="Q187" s="72" t="str">
        <f>IF(ISNA(IF($C187&gt;0,(VLOOKUP($C187,[1]Engagés!$C$10:$N$509,11,FALSE))," ")),"",(IF($C187&gt;0,(VLOOKUP($C187,[1]Engagés!$C$10:$N$509,11,FALSE))," ")))</f>
        <v xml:space="preserve"> </v>
      </c>
      <c r="R187" s="74" t="str">
        <f t="shared" si="80"/>
        <v/>
      </c>
      <c r="S187" s="75" t="str">
        <f>IF(COUNTIF($K$8:$K187,$K187)&lt;2,$K187," ")</f>
        <v xml:space="preserve"> </v>
      </c>
      <c r="T187" s="75">
        <f t="shared" si="65"/>
        <v>180</v>
      </c>
      <c r="U187" s="76" t="str">
        <f t="shared" si="66"/>
        <v/>
      </c>
      <c r="V187" s="75" t="str">
        <f>IF(COUNTIF($K$8:$K187,$K187)&lt;3,$K187," ")</f>
        <v xml:space="preserve"> </v>
      </c>
      <c r="W187" s="75">
        <f t="shared" si="82"/>
        <v>180</v>
      </c>
      <c r="X187" s="75" t="str">
        <f t="shared" si="67"/>
        <v/>
      </c>
      <c r="Y187" s="18" t="str">
        <f t="shared" si="83"/>
        <v/>
      </c>
      <c r="Z187" s="18">
        <f t="shared" si="84"/>
        <v>1000</v>
      </c>
      <c r="AA187" s="18">
        <f t="shared" si="68"/>
        <v>1000</v>
      </c>
      <c r="AB187" s="75" t="str">
        <f>IF(COUNTIF($K$8:$K187,S187)&lt;4,$K187," ")</f>
        <v xml:space="preserve"> </v>
      </c>
      <c r="AC187" s="75">
        <f t="shared" si="85"/>
        <v>180</v>
      </c>
      <c r="AD187" s="75" t="str">
        <f t="shared" si="69"/>
        <v/>
      </c>
      <c r="AE187" s="18" t="str">
        <f t="shared" si="86"/>
        <v/>
      </c>
      <c r="AF187" s="18" t="str">
        <f t="shared" si="87"/>
        <v/>
      </c>
      <c r="AG187" s="75" t="str">
        <f t="shared" si="88"/>
        <v/>
      </c>
      <c r="AH187" s="75" t="str">
        <f t="shared" si="70"/>
        <v/>
      </c>
      <c r="AI187" s="77" t="str">
        <f t="shared" si="71"/>
        <v xml:space="preserve"> </v>
      </c>
      <c r="AJ187" s="78">
        <f t="shared" si="72"/>
        <v>180</v>
      </c>
      <c r="AK187" s="79">
        <v>10</v>
      </c>
      <c r="AL187" s="80" t="e">
        <f>#REF!</f>
        <v>#REF!</v>
      </c>
      <c r="AM187" s="81" t="e">
        <f t="shared" si="73"/>
        <v>#REF!</v>
      </c>
      <c r="AN187" s="82" t="e">
        <f t="shared" si="74"/>
        <v>#REF!</v>
      </c>
      <c r="AO187" s="81" t="e">
        <f t="shared" si="75"/>
        <v>#REF!</v>
      </c>
      <c r="AP187" s="82" t="e">
        <f t="shared" si="76"/>
        <v>#REF!</v>
      </c>
      <c r="AQ187" s="81" t="e">
        <f t="shared" si="77"/>
        <v>#REF!</v>
      </c>
      <c r="AR187" s="82" t="e">
        <f t="shared" si="78"/>
        <v>#REF!</v>
      </c>
      <c r="AS187" s="83" t="e">
        <f t="shared" si="89"/>
        <v>#REF!</v>
      </c>
      <c r="AT187" s="84" t="e">
        <f t="shared" si="90"/>
        <v>#REF!</v>
      </c>
      <c r="AW187" s="85" t="str">
        <f t="shared" si="79"/>
        <v/>
      </c>
    </row>
    <row r="188" spans="1:49" ht="19.149999999999999" customHeight="1" x14ac:dyDescent="0.2">
      <c r="A188" s="65">
        <f t="shared" si="64"/>
        <v>181</v>
      </c>
      <c r="B188" s="87">
        <v>181</v>
      </c>
      <c r="C188" s="87"/>
      <c r="D188" s="88"/>
      <c r="E188" s="88"/>
      <c r="F188" s="88"/>
      <c r="G188" s="69" t="str">
        <f>IF(ISNA(IF($C188&gt;0,(VLOOKUP($C188,[1]Engagés!$C$10:$K$509,3,FALSE))," ")),"",(IF($C188&gt;0,(VLOOKUP($C188,[1]Engagés!$C$10:$K$509,3,FALSE))," ")))</f>
        <v xml:space="preserve"> </v>
      </c>
      <c r="H188" s="70" t="e">
        <f t="shared" si="81"/>
        <v>#VALUE!</v>
      </c>
      <c r="I188" s="71" t="str">
        <f>IF(ISNA(IF($C188&gt;0,(VLOOKUP($C188,[1]Engagés!$C$10:$K$509,6,FALSE))," ")),"",(IF($C188&gt;0,(VLOOKUP($C188,[1]Engagés!$C$10:$K$509,6,FALSE))," ")))</f>
        <v xml:space="preserve"> </v>
      </c>
      <c r="J188" s="71" t="str">
        <f>IF(ISNA(IF($C188&gt;0,(VLOOKUP($C188,[1]Engagés!$C$10:$K$509,7,FALSE))," ")),"",(IF($C188&gt;0,(VLOOKUP($C188,[1]Engagés!$C$10:$K$509,7,FALSE))," ")))</f>
        <v xml:space="preserve"> </v>
      </c>
      <c r="K188" s="71" t="str">
        <f>IF(ISNA(IF($C188&gt;0,(VLOOKUP($C188,[1]Engagés!$C$10:$K$509,8,FALSE))," ")),"",(IF($C188&gt;0,(VLOOKUP($C188,[1]Engagés!$C$10:$K$509,8,FALSE))," ")))</f>
        <v xml:space="preserve"> </v>
      </c>
      <c r="L188" s="72" t="str">
        <f>IF(ISNA(IF($C188&gt;0,(VLOOKUP($C188,[1]Engagés!$C$10:$K$509,5,FALSE))," ")),"",(IF($C188&gt;0,(VLOOKUP($C188,[1]Engagés!$C$10:$K$509,5,FALSE))," ")))</f>
        <v xml:space="preserve"> </v>
      </c>
      <c r="M188" s="72" t="str">
        <f>IF(ISNA(IF($C188&gt;0,(VLOOKUP($C188,[1]Engagés!$C$10:$K$509,4,FALSE))," ")),"",(IF($C188&gt;0,(VLOOKUP($C188,[1]Engagés!$C$10:$K$509,4,FALSE))," ")))</f>
        <v xml:space="preserve"> </v>
      </c>
      <c r="N188" s="71" t="str">
        <f>IF(ISNA(IF($C188&gt;0,(VLOOKUP($C188,[1]Engagés!$C$10:$K$509,9,FALSE))," ")),"",(IF($C188&gt;0,(VLOOKUP($C188,[1]Engagés!$C$10:$K$509,9,FALSE))," ")))</f>
        <v xml:space="preserve"> </v>
      </c>
      <c r="O188" s="72" t="str">
        <f>IF(ISNA(IF($C188&gt;0,(VLOOKUP($C188,[1]Engagés!$C$10:$N$509,10,FALSE))," ")),"",(IF($C188&gt;0,(VLOOKUP($C188,[1]Engagés!$C$10:$N$509,10,FALSE))," ")))</f>
        <v xml:space="preserve"> </v>
      </c>
      <c r="P188" s="72" t="str">
        <f>IF(ISNA(IF($C188&gt;0,(VLOOKUP($C188,[1]Engagés!$C$10:$N$509,12,FALSE))," ")),"",(IF($C188&gt;0,(VLOOKUP($C188,[1]Engagés!$C$10:$N$509,12,FALSE))," ")))</f>
        <v xml:space="preserve"> </v>
      </c>
      <c r="Q188" s="72" t="str">
        <f>IF(ISNA(IF($C188&gt;0,(VLOOKUP($C188,[1]Engagés!$C$10:$N$509,11,FALSE))," ")),"",(IF($C188&gt;0,(VLOOKUP($C188,[1]Engagés!$C$10:$N$509,11,FALSE))," ")))</f>
        <v xml:space="preserve"> </v>
      </c>
      <c r="R188" s="74" t="str">
        <f t="shared" si="80"/>
        <v/>
      </c>
      <c r="S188" s="75" t="str">
        <f>IF(COUNTIF($K$8:$K188,$K188)&lt;2,$K188," ")</f>
        <v xml:space="preserve"> </v>
      </c>
      <c r="T188" s="75">
        <f t="shared" si="65"/>
        <v>181</v>
      </c>
      <c r="U188" s="76" t="str">
        <f t="shared" si="66"/>
        <v/>
      </c>
      <c r="V188" s="75" t="str">
        <f>IF(COUNTIF($K$8:$K188,$K188)&lt;3,$K188," ")</f>
        <v xml:space="preserve"> </v>
      </c>
      <c r="W188" s="75">
        <f t="shared" si="82"/>
        <v>181</v>
      </c>
      <c r="X188" s="75" t="str">
        <f t="shared" si="67"/>
        <v/>
      </c>
      <c r="Y188" s="18" t="str">
        <f t="shared" si="83"/>
        <v/>
      </c>
      <c r="Z188" s="18">
        <f t="shared" si="84"/>
        <v>1000</v>
      </c>
      <c r="AA188" s="18">
        <f t="shared" si="68"/>
        <v>1000</v>
      </c>
      <c r="AB188" s="75" t="str">
        <f>IF(COUNTIF($K$8:$K188,S188)&lt;4,$K188," ")</f>
        <v xml:space="preserve"> </v>
      </c>
      <c r="AC188" s="75">
        <f t="shared" si="85"/>
        <v>181</v>
      </c>
      <c r="AD188" s="75" t="str">
        <f t="shared" si="69"/>
        <v/>
      </c>
      <c r="AE188" s="18" t="str">
        <f t="shared" si="86"/>
        <v/>
      </c>
      <c r="AF188" s="18" t="str">
        <f t="shared" si="87"/>
        <v/>
      </c>
      <c r="AG188" s="75" t="str">
        <f t="shared" si="88"/>
        <v/>
      </c>
      <c r="AH188" s="75" t="str">
        <f t="shared" si="70"/>
        <v/>
      </c>
      <c r="AI188" s="77" t="str">
        <f t="shared" si="71"/>
        <v xml:space="preserve"> </v>
      </c>
      <c r="AJ188" s="78">
        <f t="shared" si="72"/>
        <v>181</v>
      </c>
      <c r="AK188" s="79">
        <v>10</v>
      </c>
      <c r="AL188" s="80" t="e">
        <f>#REF!</f>
        <v>#REF!</v>
      </c>
      <c r="AM188" s="81" t="e">
        <f t="shared" si="73"/>
        <v>#REF!</v>
      </c>
      <c r="AN188" s="82" t="e">
        <f t="shared" si="74"/>
        <v>#REF!</v>
      </c>
      <c r="AO188" s="81" t="e">
        <f t="shared" si="75"/>
        <v>#REF!</v>
      </c>
      <c r="AP188" s="82" t="e">
        <f t="shared" si="76"/>
        <v>#REF!</v>
      </c>
      <c r="AQ188" s="81" t="e">
        <f t="shared" si="77"/>
        <v>#REF!</v>
      </c>
      <c r="AR188" s="82" t="e">
        <f t="shared" si="78"/>
        <v>#REF!</v>
      </c>
      <c r="AS188" s="83" t="e">
        <f t="shared" si="89"/>
        <v>#REF!</v>
      </c>
      <c r="AT188" s="84" t="e">
        <f t="shared" si="90"/>
        <v>#REF!</v>
      </c>
      <c r="AW188" s="85" t="str">
        <f t="shared" si="79"/>
        <v/>
      </c>
    </row>
    <row r="189" spans="1:49" ht="19.149999999999999" customHeight="1" x14ac:dyDescent="0.2">
      <c r="A189" s="65">
        <f t="shared" si="64"/>
        <v>182</v>
      </c>
      <c r="B189" s="87">
        <v>182</v>
      </c>
      <c r="C189" s="87"/>
      <c r="D189" s="88"/>
      <c r="E189" s="88"/>
      <c r="F189" s="88"/>
      <c r="G189" s="69" t="str">
        <f>IF(ISNA(IF($C189&gt;0,(VLOOKUP($C189,[1]Engagés!$C$10:$K$509,3,FALSE))," ")),"",(IF($C189&gt;0,(VLOOKUP($C189,[1]Engagés!$C$10:$K$509,3,FALSE))," ")))</f>
        <v xml:space="preserve"> </v>
      </c>
      <c r="H189" s="70" t="e">
        <f t="shared" si="81"/>
        <v>#VALUE!</v>
      </c>
      <c r="I189" s="71" t="str">
        <f>IF(ISNA(IF($C189&gt;0,(VLOOKUP($C189,[1]Engagés!$C$10:$K$509,6,FALSE))," ")),"",(IF($C189&gt;0,(VLOOKUP($C189,[1]Engagés!$C$10:$K$509,6,FALSE))," ")))</f>
        <v xml:space="preserve"> </v>
      </c>
      <c r="J189" s="71" t="str">
        <f>IF(ISNA(IF($C189&gt;0,(VLOOKUP($C189,[1]Engagés!$C$10:$K$509,7,FALSE))," ")),"",(IF($C189&gt;0,(VLOOKUP($C189,[1]Engagés!$C$10:$K$509,7,FALSE))," ")))</f>
        <v xml:space="preserve"> </v>
      </c>
      <c r="K189" s="71" t="str">
        <f>IF(ISNA(IF($C189&gt;0,(VLOOKUP($C189,[1]Engagés!$C$10:$K$509,8,FALSE))," ")),"",(IF($C189&gt;0,(VLOOKUP($C189,[1]Engagés!$C$10:$K$509,8,FALSE))," ")))</f>
        <v xml:space="preserve"> </v>
      </c>
      <c r="L189" s="72" t="str">
        <f>IF(ISNA(IF($C189&gt;0,(VLOOKUP($C189,[1]Engagés!$C$10:$K$509,5,FALSE))," ")),"",(IF($C189&gt;0,(VLOOKUP($C189,[1]Engagés!$C$10:$K$509,5,FALSE))," ")))</f>
        <v xml:space="preserve"> </v>
      </c>
      <c r="M189" s="72" t="str">
        <f>IF(ISNA(IF($C189&gt;0,(VLOOKUP($C189,[1]Engagés!$C$10:$K$509,4,FALSE))," ")),"",(IF($C189&gt;0,(VLOOKUP($C189,[1]Engagés!$C$10:$K$509,4,FALSE))," ")))</f>
        <v xml:space="preserve"> </v>
      </c>
      <c r="N189" s="71" t="str">
        <f>IF(ISNA(IF($C189&gt;0,(VLOOKUP($C189,[1]Engagés!$C$10:$K$509,9,FALSE))," ")),"",(IF($C189&gt;0,(VLOOKUP($C189,[1]Engagés!$C$10:$K$509,9,FALSE))," ")))</f>
        <v xml:space="preserve"> </v>
      </c>
      <c r="O189" s="72" t="str">
        <f>IF(ISNA(IF($C189&gt;0,(VLOOKUP($C189,[1]Engagés!$C$10:$N$509,10,FALSE))," ")),"",(IF($C189&gt;0,(VLOOKUP($C189,[1]Engagés!$C$10:$N$509,10,FALSE))," ")))</f>
        <v xml:space="preserve"> </v>
      </c>
      <c r="P189" s="72" t="str">
        <f>IF(ISNA(IF($C189&gt;0,(VLOOKUP($C189,[1]Engagés!$C$10:$N$509,12,FALSE))," ")),"",(IF($C189&gt;0,(VLOOKUP($C189,[1]Engagés!$C$10:$N$509,12,FALSE))," ")))</f>
        <v xml:space="preserve"> </v>
      </c>
      <c r="Q189" s="72" t="str">
        <f>IF(ISNA(IF($C189&gt;0,(VLOOKUP($C189,[1]Engagés!$C$10:$N$509,11,FALSE))," ")),"",(IF($C189&gt;0,(VLOOKUP($C189,[1]Engagés!$C$10:$N$509,11,FALSE))," ")))</f>
        <v xml:space="preserve"> </v>
      </c>
      <c r="R189" s="74" t="str">
        <f t="shared" si="80"/>
        <v/>
      </c>
      <c r="S189" s="75" t="str">
        <f>IF(COUNTIF($K$8:$K189,$K189)&lt;2,$K189," ")</f>
        <v xml:space="preserve"> </v>
      </c>
      <c r="T189" s="75">
        <f t="shared" si="65"/>
        <v>182</v>
      </c>
      <c r="U189" s="76" t="str">
        <f t="shared" si="66"/>
        <v/>
      </c>
      <c r="V189" s="75" t="str">
        <f>IF(COUNTIF($K$8:$K189,$K189)&lt;3,$K189," ")</f>
        <v xml:space="preserve"> </v>
      </c>
      <c r="W189" s="75">
        <f t="shared" si="82"/>
        <v>182</v>
      </c>
      <c r="X189" s="75" t="str">
        <f t="shared" si="67"/>
        <v/>
      </c>
      <c r="Y189" s="18" t="str">
        <f t="shared" si="83"/>
        <v/>
      </c>
      <c r="Z189" s="18">
        <f t="shared" si="84"/>
        <v>1000</v>
      </c>
      <c r="AA189" s="18">
        <f t="shared" si="68"/>
        <v>1000</v>
      </c>
      <c r="AB189" s="75" t="str">
        <f>IF(COUNTIF($K$8:$K189,S189)&lt;4,$K189," ")</f>
        <v xml:space="preserve"> </v>
      </c>
      <c r="AC189" s="75">
        <f t="shared" si="85"/>
        <v>182</v>
      </c>
      <c r="AD189" s="75" t="str">
        <f t="shared" si="69"/>
        <v/>
      </c>
      <c r="AE189" s="18" t="str">
        <f t="shared" si="86"/>
        <v/>
      </c>
      <c r="AF189" s="18" t="str">
        <f t="shared" si="87"/>
        <v/>
      </c>
      <c r="AG189" s="75" t="str">
        <f t="shared" si="88"/>
        <v/>
      </c>
      <c r="AH189" s="75" t="str">
        <f t="shared" si="70"/>
        <v/>
      </c>
      <c r="AI189" s="77" t="str">
        <f t="shared" si="71"/>
        <v xml:space="preserve"> </v>
      </c>
      <c r="AJ189" s="78">
        <f t="shared" si="72"/>
        <v>182</v>
      </c>
      <c r="AK189" s="79">
        <v>10</v>
      </c>
      <c r="AL189" s="80" t="e">
        <f>#REF!</f>
        <v>#REF!</v>
      </c>
      <c r="AM189" s="81" t="e">
        <f t="shared" si="73"/>
        <v>#REF!</v>
      </c>
      <c r="AN189" s="82" t="e">
        <f t="shared" si="74"/>
        <v>#REF!</v>
      </c>
      <c r="AO189" s="81" t="e">
        <f t="shared" si="75"/>
        <v>#REF!</v>
      </c>
      <c r="AP189" s="82" t="e">
        <f t="shared" si="76"/>
        <v>#REF!</v>
      </c>
      <c r="AQ189" s="81" t="e">
        <f t="shared" si="77"/>
        <v>#REF!</v>
      </c>
      <c r="AR189" s="82" t="e">
        <f t="shared" si="78"/>
        <v>#REF!</v>
      </c>
      <c r="AS189" s="83" t="e">
        <f t="shared" si="89"/>
        <v>#REF!</v>
      </c>
      <c r="AT189" s="84" t="e">
        <f t="shared" si="90"/>
        <v>#REF!</v>
      </c>
      <c r="AW189" s="85" t="str">
        <f t="shared" si="79"/>
        <v/>
      </c>
    </row>
    <row r="190" spans="1:49" ht="19.149999999999999" customHeight="1" x14ac:dyDescent="0.2">
      <c r="A190" s="65">
        <f t="shared" si="64"/>
        <v>183</v>
      </c>
      <c r="B190" s="87">
        <v>183</v>
      </c>
      <c r="C190" s="87"/>
      <c r="D190" s="88"/>
      <c r="E190" s="88"/>
      <c r="F190" s="88"/>
      <c r="G190" s="69" t="str">
        <f>IF(ISNA(IF($C190&gt;0,(VLOOKUP($C190,[1]Engagés!$C$10:$K$509,3,FALSE))," ")),"",(IF($C190&gt;0,(VLOOKUP($C190,[1]Engagés!$C$10:$K$509,3,FALSE))," ")))</f>
        <v xml:space="preserve"> </v>
      </c>
      <c r="H190" s="70" t="e">
        <f t="shared" si="81"/>
        <v>#VALUE!</v>
      </c>
      <c r="I190" s="71" t="str">
        <f>IF(ISNA(IF($C190&gt;0,(VLOOKUP($C190,[1]Engagés!$C$10:$K$509,6,FALSE))," ")),"",(IF($C190&gt;0,(VLOOKUP($C190,[1]Engagés!$C$10:$K$509,6,FALSE))," ")))</f>
        <v xml:space="preserve"> </v>
      </c>
      <c r="J190" s="71" t="str">
        <f>IF(ISNA(IF($C190&gt;0,(VLOOKUP($C190,[1]Engagés!$C$10:$K$509,7,FALSE))," ")),"",(IF($C190&gt;0,(VLOOKUP($C190,[1]Engagés!$C$10:$K$509,7,FALSE))," ")))</f>
        <v xml:space="preserve"> </v>
      </c>
      <c r="K190" s="71" t="str">
        <f>IF(ISNA(IF($C190&gt;0,(VLOOKUP($C190,[1]Engagés!$C$10:$K$509,8,FALSE))," ")),"",(IF($C190&gt;0,(VLOOKUP($C190,[1]Engagés!$C$10:$K$509,8,FALSE))," ")))</f>
        <v xml:space="preserve"> </v>
      </c>
      <c r="L190" s="72" t="str">
        <f>IF(ISNA(IF($C190&gt;0,(VLOOKUP($C190,[1]Engagés!$C$10:$K$509,5,FALSE))," ")),"",(IF($C190&gt;0,(VLOOKUP($C190,[1]Engagés!$C$10:$K$509,5,FALSE))," ")))</f>
        <v xml:space="preserve"> </v>
      </c>
      <c r="M190" s="72" t="str">
        <f>IF(ISNA(IF($C190&gt;0,(VLOOKUP($C190,[1]Engagés!$C$10:$K$509,4,FALSE))," ")),"",(IF($C190&gt;0,(VLOOKUP($C190,[1]Engagés!$C$10:$K$509,4,FALSE))," ")))</f>
        <v xml:space="preserve"> </v>
      </c>
      <c r="N190" s="71" t="str">
        <f>IF(ISNA(IF($C190&gt;0,(VLOOKUP($C190,[1]Engagés!$C$10:$K$509,9,FALSE))," ")),"",(IF($C190&gt;0,(VLOOKUP($C190,[1]Engagés!$C$10:$K$509,9,FALSE))," ")))</f>
        <v xml:space="preserve"> </v>
      </c>
      <c r="O190" s="72" t="str">
        <f>IF(ISNA(IF($C190&gt;0,(VLOOKUP($C190,[1]Engagés!$C$10:$N$509,10,FALSE))," ")),"",(IF($C190&gt;0,(VLOOKUP($C190,[1]Engagés!$C$10:$N$509,10,FALSE))," ")))</f>
        <v xml:space="preserve"> </v>
      </c>
      <c r="P190" s="72" t="str">
        <f>IF(ISNA(IF($C190&gt;0,(VLOOKUP($C190,[1]Engagés!$C$10:$N$509,12,FALSE))," ")),"",(IF($C190&gt;0,(VLOOKUP($C190,[1]Engagés!$C$10:$N$509,12,FALSE))," ")))</f>
        <v xml:space="preserve"> </v>
      </c>
      <c r="Q190" s="72" t="str">
        <f>IF(ISNA(IF($C190&gt;0,(VLOOKUP($C190,[1]Engagés!$C$10:$N$509,11,FALSE))," ")),"",(IF($C190&gt;0,(VLOOKUP($C190,[1]Engagés!$C$10:$N$509,11,FALSE))," ")))</f>
        <v xml:space="preserve"> </v>
      </c>
      <c r="R190" s="74" t="str">
        <f t="shared" si="80"/>
        <v/>
      </c>
      <c r="S190" s="75" t="str">
        <f>IF(COUNTIF($K$8:$K190,$K190)&lt;2,$K190," ")</f>
        <v xml:space="preserve"> </v>
      </c>
      <c r="T190" s="75">
        <f t="shared" si="65"/>
        <v>183</v>
      </c>
      <c r="U190" s="76" t="str">
        <f t="shared" si="66"/>
        <v/>
      </c>
      <c r="V190" s="75" t="str">
        <f>IF(COUNTIF($K$8:$K190,$K190)&lt;3,$K190," ")</f>
        <v xml:space="preserve"> </v>
      </c>
      <c r="W190" s="75">
        <f t="shared" si="82"/>
        <v>183</v>
      </c>
      <c r="X190" s="75" t="str">
        <f t="shared" si="67"/>
        <v/>
      </c>
      <c r="Y190" s="18" t="str">
        <f t="shared" si="83"/>
        <v/>
      </c>
      <c r="Z190" s="18">
        <f t="shared" si="84"/>
        <v>1000</v>
      </c>
      <c r="AA190" s="18">
        <f t="shared" si="68"/>
        <v>1000</v>
      </c>
      <c r="AB190" s="75" t="str">
        <f>IF(COUNTIF($K$8:$K190,S190)&lt;4,$K190," ")</f>
        <v xml:space="preserve"> </v>
      </c>
      <c r="AC190" s="75">
        <f t="shared" si="85"/>
        <v>183</v>
      </c>
      <c r="AD190" s="75" t="str">
        <f t="shared" si="69"/>
        <v/>
      </c>
      <c r="AE190" s="18" t="str">
        <f t="shared" si="86"/>
        <v/>
      </c>
      <c r="AF190" s="18" t="str">
        <f t="shared" si="87"/>
        <v/>
      </c>
      <c r="AG190" s="75" t="str">
        <f t="shared" si="88"/>
        <v/>
      </c>
      <c r="AH190" s="75" t="str">
        <f t="shared" si="70"/>
        <v/>
      </c>
      <c r="AI190" s="77" t="str">
        <f t="shared" si="71"/>
        <v xml:space="preserve"> </v>
      </c>
      <c r="AJ190" s="78">
        <f t="shared" si="72"/>
        <v>183</v>
      </c>
      <c r="AK190" s="79">
        <v>10</v>
      </c>
      <c r="AL190" s="80" t="e">
        <f>#REF!</f>
        <v>#REF!</v>
      </c>
      <c r="AM190" s="81" t="e">
        <f t="shared" si="73"/>
        <v>#REF!</v>
      </c>
      <c r="AN190" s="82" t="e">
        <f t="shared" si="74"/>
        <v>#REF!</v>
      </c>
      <c r="AO190" s="81" t="e">
        <f t="shared" si="75"/>
        <v>#REF!</v>
      </c>
      <c r="AP190" s="82" t="e">
        <f t="shared" si="76"/>
        <v>#REF!</v>
      </c>
      <c r="AQ190" s="81" t="e">
        <f t="shared" si="77"/>
        <v>#REF!</v>
      </c>
      <c r="AR190" s="82" t="e">
        <f t="shared" si="78"/>
        <v>#REF!</v>
      </c>
      <c r="AS190" s="83" t="e">
        <f t="shared" si="89"/>
        <v>#REF!</v>
      </c>
      <c r="AT190" s="84" t="e">
        <f t="shared" si="90"/>
        <v>#REF!</v>
      </c>
      <c r="AW190" s="85" t="str">
        <f t="shared" si="79"/>
        <v/>
      </c>
    </row>
    <row r="191" spans="1:49" ht="19.149999999999999" customHeight="1" x14ac:dyDescent="0.2">
      <c r="A191" s="65">
        <f t="shared" si="64"/>
        <v>184</v>
      </c>
      <c r="B191" s="87">
        <v>184</v>
      </c>
      <c r="C191" s="87"/>
      <c r="D191" s="88"/>
      <c r="E191" s="88"/>
      <c r="F191" s="88"/>
      <c r="G191" s="69" t="str">
        <f>IF(ISNA(IF($C191&gt;0,(VLOOKUP($C191,[1]Engagés!$C$10:$K$509,3,FALSE))," ")),"",(IF($C191&gt;0,(VLOOKUP($C191,[1]Engagés!$C$10:$K$509,3,FALSE))," ")))</f>
        <v xml:space="preserve"> </v>
      </c>
      <c r="H191" s="70" t="e">
        <f t="shared" si="81"/>
        <v>#VALUE!</v>
      </c>
      <c r="I191" s="71" t="str">
        <f>IF(ISNA(IF($C191&gt;0,(VLOOKUP($C191,[1]Engagés!$C$10:$K$509,6,FALSE))," ")),"",(IF($C191&gt;0,(VLOOKUP($C191,[1]Engagés!$C$10:$K$509,6,FALSE))," ")))</f>
        <v xml:space="preserve"> </v>
      </c>
      <c r="J191" s="71" t="str">
        <f>IF(ISNA(IF($C191&gt;0,(VLOOKUP($C191,[1]Engagés!$C$10:$K$509,7,FALSE))," ")),"",(IF($C191&gt;0,(VLOOKUP($C191,[1]Engagés!$C$10:$K$509,7,FALSE))," ")))</f>
        <v xml:space="preserve"> </v>
      </c>
      <c r="K191" s="71" t="str">
        <f>IF(ISNA(IF($C191&gt;0,(VLOOKUP($C191,[1]Engagés!$C$10:$K$509,8,FALSE))," ")),"",(IF($C191&gt;0,(VLOOKUP($C191,[1]Engagés!$C$10:$K$509,8,FALSE))," ")))</f>
        <v xml:space="preserve"> </v>
      </c>
      <c r="L191" s="72" t="str">
        <f>IF(ISNA(IF($C191&gt;0,(VLOOKUP($C191,[1]Engagés!$C$10:$K$509,5,FALSE))," ")),"",(IF($C191&gt;0,(VLOOKUP($C191,[1]Engagés!$C$10:$K$509,5,FALSE))," ")))</f>
        <v xml:space="preserve"> </v>
      </c>
      <c r="M191" s="72" t="str">
        <f>IF(ISNA(IF($C191&gt;0,(VLOOKUP($C191,[1]Engagés!$C$10:$K$509,4,FALSE))," ")),"",(IF($C191&gt;0,(VLOOKUP($C191,[1]Engagés!$C$10:$K$509,4,FALSE))," ")))</f>
        <v xml:space="preserve"> </v>
      </c>
      <c r="N191" s="71" t="str">
        <f>IF(ISNA(IF($C191&gt;0,(VLOOKUP($C191,[1]Engagés!$C$10:$K$509,9,FALSE))," ")),"",(IF($C191&gt;0,(VLOOKUP($C191,[1]Engagés!$C$10:$K$509,9,FALSE))," ")))</f>
        <v xml:space="preserve"> </v>
      </c>
      <c r="O191" s="72" t="str">
        <f>IF(ISNA(IF($C191&gt;0,(VLOOKUP($C191,[1]Engagés!$C$10:$N$509,10,FALSE))," ")),"",(IF($C191&gt;0,(VLOOKUP($C191,[1]Engagés!$C$10:$N$509,10,FALSE))," ")))</f>
        <v xml:space="preserve"> </v>
      </c>
      <c r="P191" s="72" t="str">
        <f>IF(ISNA(IF($C191&gt;0,(VLOOKUP($C191,[1]Engagés!$C$10:$N$509,12,FALSE))," ")),"",(IF($C191&gt;0,(VLOOKUP($C191,[1]Engagés!$C$10:$N$509,12,FALSE))," ")))</f>
        <v xml:space="preserve"> </v>
      </c>
      <c r="Q191" s="72" t="str">
        <f>IF(ISNA(IF($C191&gt;0,(VLOOKUP($C191,[1]Engagés!$C$10:$N$509,11,FALSE))," ")),"",(IF($C191&gt;0,(VLOOKUP($C191,[1]Engagés!$C$10:$N$509,11,FALSE))," ")))</f>
        <v xml:space="preserve"> </v>
      </c>
      <c r="R191" s="74" t="str">
        <f t="shared" si="80"/>
        <v/>
      </c>
      <c r="S191" s="75" t="str">
        <f>IF(COUNTIF($K$8:$K191,$K191)&lt;2,$K191," ")</f>
        <v xml:space="preserve"> </v>
      </c>
      <c r="T191" s="75">
        <f t="shared" si="65"/>
        <v>184</v>
      </c>
      <c r="U191" s="76" t="str">
        <f t="shared" si="66"/>
        <v/>
      </c>
      <c r="V191" s="75" t="str">
        <f>IF(COUNTIF($K$8:$K191,$K191)&lt;3,$K191," ")</f>
        <v xml:space="preserve"> </v>
      </c>
      <c r="W191" s="75">
        <f t="shared" si="82"/>
        <v>184</v>
      </c>
      <c r="X191" s="75" t="str">
        <f t="shared" si="67"/>
        <v/>
      </c>
      <c r="Y191" s="18" t="str">
        <f t="shared" si="83"/>
        <v/>
      </c>
      <c r="Z191" s="18">
        <f t="shared" si="84"/>
        <v>1000</v>
      </c>
      <c r="AA191" s="18">
        <f t="shared" si="68"/>
        <v>1000</v>
      </c>
      <c r="AB191" s="75" t="str">
        <f>IF(COUNTIF($K$8:$K191,S191)&lt;4,$K191," ")</f>
        <v xml:space="preserve"> </v>
      </c>
      <c r="AC191" s="75">
        <f t="shared" si="85"/>
        <v>184</v>
      </c>
      <c r="AD191" s="75" t="str">
        <f t="shared" si="69"/>
        <v/>
      </c>
      <c r="AE191" s="18" t="str">
        <f t="shared" si="86"/>
        <v/>
      </c>
      <c r="AF191" s="18" t="str">
        <f t="shared" si="87"/>
        <v/>
      </c>
      <c r="AG191" s="75" t="str">
        <f t="shared" si="88"/>
        <v/>
      </c>
      <c r="AH191" s="75" t="str">
        <f t="shared" si="70"/>
        <v/>
      </c>
      <c r="AI191" s="77" t="str">
        <f t="shared" si="71"/>
        <v xml:space="preserve"> </v>
      </c>
      <c r="AJ191" s="78">
        <f t="shared" si="72"/>
        <v>184</v>
      </c>
      <c r="AK191" s="79">
        <v>10</v>
      </c>
      <c r="AL191" s="80" t="e">
        <f>#REF!</f>
        <v>#REF!</v>
      </c>
      <c r="AM191" s="81" t="e">
        <f t="shared" si="73"/>
        <v>#REF!</v>
      </c>
      <c r="AN191" s="82" t="e">
        <f t="shared" si="74"/>
        <v>#REF!</v>
      </c>
      <c r="AO191" s="81" t="e">
        <f t="shared" si="75"/>
        <v>#REF!</v>
      </c>
      <c r="AP191" s="82" t="e">
        <f t="shared" si="76"/>
        <v>#REF!</v>
      </c>
      <c r="AQ191" s="81" t="e">
        <f t="shared" si="77"/>
        <v>#REF!</v>
      </c>
      <c r="AR191" s="82" t="e">
        <f t="shared" si="78"/>
        <v>#REF!</v>
      </c>
      <c r="AS191" s="83" t="e">
        <f t="shared" si="89"/>
        <v>#REF!</v>
      </c>
      <c r="AT191" s="84" t="e">
        <f t="shared" si="90"/>
        <v>#REF!</v>
      </c>
      <c r="AW191" s="85" t="str">
        <f t="shared" si="79"/>
        <v/>
      </c>
    </row>
    <row r="192" spans="1:49" ht="19.149999999999999" customHeight="1" x14ac:dyDescent="0.2">
      <c r="A192" s="65">
        <f t="shared" si="64"/>
        <v>185</v>
      </c>
      <c r="B192" s="87">
        <v>185</v>
      </c>
      <c r="C192" s="87"/>
      <c r="D192" s="88"/>
      <c r="E192" s="88"/>
      <c r="F192" s="88"/>
      <c r="G192" s="69" t="str">
        <f>IF(ISNA(IF($C192&gt;0,(VLOOKUP($C192,[1]Engagés!$C$10:$K$509,3,FALSE))," ")),"",(IF($C192&gt;0,(VLOOKUP($C192,[1]Engagés!$C$10:$K$509,3,FALSE))," ")))</f>
        <v xml:space="preserve"> </v>
      </c>
      <c r="H192" s="70" t="e">
        <f t="shared" si="81"/>
        <v>#VALUE!</v>
      </c>
      <c r="I192" s="71" t="str">
        <f>IF(ISNA(IF($C192&gt;0,(VLOOKUP($C192,[1]Engagés!$C$10:$K$509,6,FALSE))," ")),"",(IF($C192&gt;0,(VLOOKUP($C192,[1]Engagés!$C$10:$K$509,6,FALSE))," ")))</f>
        <v xml:space="preserve"> </v>
      </c>
      <c r="J192" s="71" t="str">
        <f>IF(ISNA(IF($C192&gt;0,(VLOOKUP($C192,[1]Engagés!$C$10:$K$509,7,FALSE))," ")),"",(IF($C192&gt;0,(VLOOKUP($C192,[1]Engagés!$C$10:$K$509,7,FALSE))," ")))</f>
        <v xml:space="preserve"> </v>
      </c>
      <c r="K192" s="71" t="str">
        <f>IF(ISNA(IF($C192&gt;0,(VLOOKUP($C192,[1]Engagés!$C$10:$K$509,8,FALSE))," ")),"",(IF($C192&gt;0,(VLOOKUP($C192,[1]Engagés!$C$10:$K$509,8,FALSE))," ")))</f>
        <v xml:space="preserve"> </v>
      </c>
      <c r="L192" s="72" t="str">
        <f>IF(ISNA(IF($C192&gt;0,(VLOOKUP($C192,[1]Engagés!$C$10:$K$509,5,FALSE))," ")),"",(IF($C192&gt;0,(VLOOKUP($C192,[1]Engagés!$C$10:$K$509,5,FALSE))," ")))</f>
        <v xml:space="preserve"> </v>
      </c>
      <c r="M192" s="72" t="str">
        <f>IF(ISNA(IF($C192&gt;0,(VLOOKUP($C192,[1]Engagés!$C$10:$K$509,4,FALSE))," ")),"",(IF($C192&gt;0,(VLOOKUP($C192,[1]Engagés!$C$10:$K$509,4,FALSE))," ")))</f>
        <v xml:space="preserve"> </v>
      </c>
      <c r="N192" s="71" t="str">
        <f>IF(ISNA(IF($C192&gt;0,(VLOOKUP($C192,[1]Engagés!$C$10:$K$509,9,FALSE))," ")),"",(IF($C192&gt;0,(VLOOKUP($C192,[1]Engagés!$C$10:$K$509,9,FALSE))," ")))</f>
        <v xml:space="preserve"> </v>
      </c>
      <c r="O192" s="72" t="str">
        <f>IF(ISNA(IF($C192&gt;0,(VLOOKUP($C192,[1]Engagés!$C$10:$N$509,10,FALSE))," ")),"",(IF($C192&gt;0,(VLOOKUP($C192,[1]Engagés!$C$10:$N$509,10,FALSE))," ")))</f>
        <v xml:space="preserve"> </v>
      </c>
      <c r="P192" s="72" t="str">
        <f>IF(ISNA(IF($C192&gt;0,(VLOOKUP($C192,[1]Engagés!$C$10:$N$509,12,FALSE))," ")),"",(IF($C192&gt;0,(VLOOKUP($C192,[1]Engagés!$C$10:$N$509,12,FALSE))," ")))</f>
        <v xml:space="preserve"> </v>
      </c>
      <c r="Q192" s="72" t="str">
        <f>IF(ISNA(IF($C192&gt;0,(VLOOKUP($C192,[1]Engagés!$C$10:$N$509,11,FALSE))," ")),"",(IF($C192&gt;0,(VLOOKUP($C192,[1]Engagés!$C$10:$N$509,11,FALSE))," ")))</f>
        <v xml:space="preserve"> </v>
      </c>
      <c r="R192" s="74" t="str">
        <f t="shared" si="80"/>
        <v/>
      </c>
      <c r="S192" s="75" t="str">
        <f>IF(COUNTIF($K$8:$K192,$K192)&lt;2,$K192," ")</f>
        <v xml:space="preserve"> </v>
      </c>
      <c r="T192" s="75">
        <f t="shared" si="65"/>
        <v>185</v>
      </c>
      <c r="U192" s="76" t="str">
        <f t="shared" si="66"/>
        <v/>
      </c>
      <c r="V192" s="75" t="str">
        <f>IF(COUNTIF($K$8:$K192,$K192)&lt;3,$K192," ")</f>
        <v xml:space="preserve"> </v>
      </c>
      <c r="W192" s="75">
        <f t="shared" si="82"/>
        <v>185</v>
      </c>
      <c r="X192" s="75" t="str">
        <f t="shared" si="67"/>
        <v/>
      </c>
      <c r="Y192" s="18" t="str">
        <f t="shared" si="83"/>
        <v/>
      </c>
      <c r="Z192" s="18">
        <f t="shared" si="84"/>
        <v>1000</v>
      </c>
      <c r="AA192" s="18">
        <f t="shared" si="68"/>
        <v>1000</v>
      </c>
      <c r="AB192" s="75" t="str">
        <f>IF(COUNTIF($K$8:$K192,S192)&lt;4,$K192," ")</f>
        <v xml:space="preserve"> </v>
      </c>
      <c r="AC192" s="75">
        <f t="shared" si="85"/>
        <v>185</v>
      </c>
      <c r="AD192" s="75" t="str">
        <f t="shared" si="69"/>
        <v/>
      </c>
      <c r="AE192" s="18" t="str">
        <f t="shared" si="86"/>
        <v/>
      </c>
      <c r="AF192" s="18" t="str">
        <f t="shared" si="87"/>
        <v/>
      </c>
      <c r="AG192" s="75" t="str">
        <f t="shared" si="88"/>
        <v/>
      </c>
      <c r="AH192" s="75" t="str">
        <f t="shared" si="70"/>
        <v/>
      </c>
      <c r="AI192" s="77" t="str">
        <f t="shared" si="71"/>
        <v xml:space="preserve"> </v>
      </c>
      <c r="AJ192" s="78">
        <f t="shared" si="72"/>
        <v>185</v>
      </c>
      <c r="AK192" s="79">
        <v>10</v>
      </c>
      <c r="AL192" s="80" t="e">
        <f>#REF!</f>
        <v>#REF!</v>
      </c>
      <c r="AM192" s="81" t="e">
        <f t="shared" si="73"/>
        <v>#REF!</v>
      </c>
      <c r="AN192" s="82" t="e">
        <f t="shared" si="74"/>
        <v>#REF!</v>
      </c>
      <c r="AO192" s="81" t="e">
        <f t="shared" si="75"/>
        <v>#REF!</v>
      </c>
      <c r="AP192" s="82" t="e">
        <f t="shared" si="76"/>
        <v>#REF!</v>
      </c>
      <c r="AQ192" s="81" t="e">
        <f t="shared" si="77"/>
        <v>#REF!</v>
      </c>
      <c r="AR192" s="82" t="e">
        <f t="shared" si="78"/>
        <v>#REF!</v>
      </c>
      <c r="AS192" s="83" t="e">
        <f t="shared" si="89"/>
        <v>#REF!</v>
      </c>
      <c r="AT192" s="84" t="e">
        <f t="shared" si="90"/>
        <v>#REF!</v>
      </c>
      <c r="AW192" s="85" t="str">
        <f t="shared" si="79"/>
        <v/>
      </c>
    </row>
    <row r="193" spans="1:49" ht="19.149999999999999" customHeight="1" x14ac:dyDescent="0.2">
      <c r="A193" s="65">
        <f t="shared" si="64"/>
        <v>186</v>
      </c>
      <c r="B193" s="87">
        <v>186</v>
      </c>
      <c r="C193" s="87"/>
      <c r="D193" s="88"/>
      <c r="E193" s="88"/>
      <c r="F193" s="88"/>
      <c r="G193" s="69" t="str">
        <f>IF(ISNA(IF($C193&gt;0,(VLOOKUP($C193,[1]Engagés!$C$10:$K$509,3,FALSE))," ")),"",(IF($C193&gt;0,(VLOOKUP($C193,[1]Engagés!$C$10:$K$509,3,FALSE))," ")))</f>
        <v xml:space="preserve"> </v>
      </c>
      <c r="H193" s="70" t="e">
        <f t="shared" si="81"/>
        <v>#VALUE!</v>
      </c>
      <c r="I193" s="71" t="str">
        <f>IF(ISNA(IF($C193&gt;0,(VLOOKUP($C193,[1]Engagés!$C$10:$K$509,6,FALSE))," ")),"",(IF($C193&gt;0,(VLOOKUP($C193,[1]Engagés!$C$10:$K$509,6,FALSE))," ")))</f>
        <v xml:space="preserve"> </v>
      </c>
      <c r="J193" s="71" t="str">
        <f>IF(ISNA(IF($C193&gt;0,(VLOOKUP($C193,[1]Engagés!$C$10:$K$509,7,FALSE))," ")),"",(IF($C193&gt;0,(VLOOKUP($C193,[1]Engagés!$C$10:$K$509,7,FALSE))," ")))</f>
        <v xml:space="preserve"> </v>
      </c>
      <c r="K193" s="71" t="str">
        <f>IF(ISNA(IF($C193&gt;0,(VLOOKUP($C193,[1]Engagés!$C$10:$K$509,8,FALSE))," ")),"",(IF($C193&gt;0,(VLOOKUP($C193,[1]Engagés!$C$10:$K$509,8,FALSE))," ")))</f>
        <v xml:space="preserve"> </v>
      </c>
      <c r="L193" s="72" t="str">
        <f>IF(ISNA(IF($C193&gt;0,(VLOOKUP($C193,[1]Engagés!$C$10:$K$509,5,FALSE))," ")),"",(IF($C193&gt;0,(VLOOKUP($C193,[1]Engagés!$C$10:$K$509,5,FALSE))," ")))</f>
        <v xml:space="preserve"> </v>
      </c>
      <c r="M193" s="72" t="str">
        <f>IF(ISNA(IF($C193&gt;0,(VLOOKUP($C193,[1]Engagés!$C$10:$K$509,4,FALSE))," ")),"",(IF($C193&gt;0,(VLOOKUP($C193,[1]Engagés!$C$10:$K$509,4,FALSE))," ")))</f>
        <v xml:space="preserve"> </v>
      </c>
      <c r="N193" s="71" t="str">
        <f>IF(ISNA(IF($C193&gt;0,(VLOOKUP($C193,[1]Engagés!$C$10:$K$509,9,FALSE))," ")),"",(IF($C193&gt;0,(VLOOKUP($C193,[1]Engagés!$C$10:$K$509,9,FALSE))," ")))</f>
        <v xml:space="preserve"> </v>
      </c>
      <c r="O193" s="72" t="str">
        <f>IF(ISNA(IF($C193&gt;0,(VLOOKUP($C193,[1]Engagés!$C$10:$N$509,10,FALSE))," ")),"",(IF($C193&gt;0,(VLOOKUP($C193,[1]Engagés!$C$10:$N$509,10,FALSE))," ")))</f>
        <v xml:space="preserve"> </v>
      </c>
      <c r="P193" s="72" t="str">
        <f>IF(ISNA(IF($C193&gt;0,(VLOOKUP($C193,[1]Engagés!$C$10:$N$509,12,FALSE))," ")),"",(IF($C193&gt;0,(VLOOKUP($C193,[1]Engagés!$C$10:$N$509,12,FALSE))," ")))</f>
        <v xml:space="preserve"> </v>
      </c>
      <c r="Q193" s="72" t="str">
        <f>IF(ISNA(IF($C193&gt;0,(VLOOKUP($C193,[1]Engagés!$C$10:$N$509,11,FALSE))," ")),"",(IF($C193&gt;0,(VLOOKUP($C193,[1]Engagés!$C$10:$N$509,11,FALSE))," ")))</f>
        <v xml:space="preserve"> </v>
      </c>
      <c r="R193" s="74" t="str">
        <f t="shared" si="80"/>
        <v/>
      </c>
      <c r="S193" s="75" t="str">
        <f>IF(COUNTIF($K$8:$K193,$K193)&lt;2,$K193," ")</f>
        <v xml:space="preserve"> </v>
      </c>
      <c r="T193" s="75">
        <f t="shared" si="65"/>
        <v>186</v>
      </c>
      <c r="U193" s="76" t="str">
        <f t="shared" si="66"/>
        <v/>
      </c>
      <c r="V193" s="75" t="str">
        <f>IF(COUNTIF($K$8:$K193,$K193)&lt;3,$K193," ")</f>
        <v xml:space="preserve"> </v>
      </c>
      <c r="W193" s="75">
        <f t="shared" si="82"/>
        <v>186</v>
      </c>
      <c r="X193" s="75" t="str">
        <f t="shared" si="67"/>
        <v/>
      </c>
      <c r="Y193" s="18" t="str">
        <f t="shared" si="83"/>
        <v/>
      </c>
      <c r="Z193" s="18">
        <f t="shared" si="84"/>
        <v>1000</v>
      </c>
      <c r="AA193" s="18">
        <f t="shared" si="68"/>
        <v>1000</v>
      </c>
      <c r="AB193" s="75" t="str">
        <f>IF(COUNTIF($K$8:$K193,S193)&lt;4,$K193," ")</f>
        <v xml:space="preserve"> </v>
      </c>
      <c r="AC193" s="75">
        <f t="shared" si="85"/>
        <v>186</v>
      </c>
      <c r="AD193" s="75" t="str">
        <f t="shared" si="69"/>
        <v/>
      </c>
      <c r="AE193" s="18" t="str">
        <f t="shared" si="86"/>
        <v/>
      </c>
      <c r="AF193" s="18" t="str">
        <f t="shared" si="87"/>
        <v/>
      </c>
      <c r="AG193" s="75" t="str">
        <f t="shared" si="88"/>
        <v/>
      </c>
      <c r="AH193" s="75" t="str">
        <f t="shared" si="70"/>
        <v/>
      </c>
      <c r="AI193" s="77" t="str">
        <f t="shared" si="71"/>
        <v xml:space="preserve"> </v>
      </c>
      <c r="AJ193" s="78">
        <f t="shared" si="72"/>
        <v>186</v>
      </c>
      <c r="AK193" s="79">
        <v>10</v>
      </c>
      <c r="AL193" s="80" t="e">
        <f>#REF!</f>
        <v>#REF!</v>
      </c>
      <c r="AM193" s="81" t="e">
        <f t="shared" si="73"/>
        <v>#REF!</v>
      </c>
      <c r="AN193" s="82" t="e">
        <f t="shared" si="74"/>
        <v>#REF!</v>
      </c>
      <c r="AO193" s="81" t="e">
        <f t="shared" si="75"/>
        <v>#REF!</v>
      </c>
      <c r="AP193" s="82" t="e">
        <f t="shared" si="76"/>
        <v>#REF!</v>
      </c>
      <c r="AQ193" s="81" t="e">
        <f t="shared" si="77"/>
        <v>#REF!</v>
      </c>
      <c r="AR193" s="82" t="e">
        <f t="shared" si="78"/>
        <v>#REF!</v>
      </c>
      <c r="AS193" s="83" t="e">
        <f t="shared" si="89"/>
        <v>#REF!</v>
      </c>
      <c r="AT193" s="84" t="e">
        <f t="shared" si="90"/>
        <v>#REF!</v>
      </c>
      <c r="AW193" s="85" t="str">
        <f t="shared" si="79"/>
        <v/>
      </c>
    </row>
    <row r="194" spans="1:49" ht="19.149999999999999" customHeight="1" x14ac:dyDescent="0.2">
      <c r="A194" s="65">
        <f t="shared" si="64"/>
        <v>187</v>
      </c>
      <c r="B194" s="87">
        <v>187</v>
      </c>
      <c r="C194" s="87"/>
      <c r="D194" s="88"/>
      <c r="E194" s="88"/>
      <c r="F194" s="88"/>
      <c r="G194" s="69" t="str">
        <f>IF(ISNA(IF($C194&gt;0,(VLOOKUP($C194,[1]Engagés!$C$10:$K$509,3,FALSE))," ")),"",(IF($C194&gt;0,(VLOOKUP($C194,[1]Engagés!$C$10:$K$509,3,FALSE))," ")))</f>
        <v xml:space="preserve"> </v>
      </c>
      <c r="H194" s="70" t="e">
        <f t="shared" si="81"/>
        <v>#VALUE!</v>
      </c>
      <c r="I194" s="71" t="str">
        <f>IF(ISNA(IF($C194&gt;0,(VLOOKUP($C194,[1]Engagés!$C$10:$K$509,6,FALSE))," ")),"",(IF($C194&gt;0,(VLOOKUP($C194,[1]Engagés!$C$10:$K$509,6,FALSE))," ")))</f>
        <v xml:space="preserve"> </v>
      </c>
      <c r="J194" s="71" t="str">
        <f>IF(ISNA(IF($C194&gt;0,(VLOOKUP($C194,[1]Engagés!$C$10:$K$509,7,FALSE))," ")),"",(IF($C194&gt;0,(VLOOKUP($C194,[1]Engagés!$C$10:$K$509,7,FALSE))," ")))</f>
        <v xml:space="preserve"> </v>
      </c>
      <c r="K194" s="71" t="str">
        <f>IF(ISNA(IF($C194&gt;0,(VLOOKUP($C194,[1]Engagés!$C$10:$K$509,8,FALSE))," ")),"",(IF($C194&gt;0,(VLOOKUP($C194,[1]Engagés!$C$10:$K$509,8,FALSE))," ")))</f>
        <v xml:space="preserve"> </v>
      </c>
      <c r="L194" s="72" t="str">
        <f>IF(ISNA(IF($C194&gt;0,(VLOOKUP($C194,[1]Engagés!$C$10:$K$509,5,FALSE))," ")),"",(IF($C194&gt;0,(VLOOKUP($C194,[1]Engagés!$C$10:$K$509,5,FALSE))," ")))</f>
        <v xml:space="preserve"> </v>
      </c>
      <c r="M194" s="72" t="str">
        <f>IF(ISNA(IF($C194&gt;0,(VLOOKUP($C194,[1]Engagés!$C$10:$K$509,4,FALSE))," ")),"",(IF($C194&gt;0,(VLOOKUP($C194,[1]Engagés!$C$10:$K$509,4,FALSE))," ")))</f>
        <v xml:space="preserve"> </v>
      </c>
      <c r="N194" s="71" t="str">
        <f>IF(ISNA(IF($C194&gt;0,(VLOOKUP($C194,[1]Engagés!$C$10:$K$509,9,FALSE))," ")),"",(IF($C194&gt;0,(VLOOKUP($C194,[1]Engagés!$C$10:$K$509,9,FALSE))," ")))</f>
        <v xml:space="preserve"> </v>
      </c>
      <c r="O194" s="72" t="str">
        <f>IF(ISNA(IF($C194&gt;0,(VLOOKUP($C194,[1]Engagés!$C$10:$N$509,10,FALSE))," ")),"",(IF($C194&gt;0,(VLOOKUP($C194,[1]Engagés!$C$10:$N$509,10,FALSE))," ")))</f>
        <v xml:space="preserve"> </v>
      </c>
      <c r="P194" s="72" t="str">
        <f>IF(ISNA(IF($C194&gt;0,(VLOOKUP($C194,[1]Engagés!$C$10:$N$509,12,FALSE))," ")),"",(IF($C194&gt;0,(VLOOKUP($C194,[1]Engagés!$C$10:$N$509,12,FALSE))," ")))</f>
        <v xml:space="preserve"> </v>
      </c>
      <c r="Q194" s="72" t="str">
        <f>IF(ISNA(IF($C194&gt;0,(VLOOKUP($C194,[1]Engagés!$C$10:$N$509,11,FALSE))," ")),"",(IF($C194&gt;0,(VLOOKUP($C194,[1]Engagés!$C$10:$N$509,11,FALSE))," ")))</f>
        <v xml:space="preserve"> </v>
      </c>
      <c r="R194" s="74" t="str">
        <f t="shared" si="80"/>
        <v/>
      </c>
      <c r="S194" s="75" t="str">
        <f>IF(COUNTIF($K$8:$K194,$K194)&lt;2,$K194," ")</f>
        <v xml:space="preserve"> </v>
      </c>
      <c r="T194" s="75">
        <f t="shared" si="65"/>
        <v>187</v>
      </c>
      <c r="U194" s="76" t="str">
        <f t="shared" si="66"/>
        <v/>
      </c>
      <c r="V194" s="75" t="str">
        <f>IF(COUNTIF($K$8:$K194,$K194)&lt;3,$K194," ")</f>
        <v xml:space="preserve"> </v>
      </c>
      <c r="W194" s="75">
        <f t="shared" si="82"/>
        <v>187</v>
      </c>
      <c r="X194" s="75" t="str">
        <f t="shared" si="67"/>
        <v/>
      </c>
      <c r="Y194" s="18" t="str">
        <f t="shared" si="83"/>
        <v/>
      </c>
      <c r="Z194" s="18">
        <f t="shared" si="84"/>
        <v>1000</v>
      </c>
      <c r="AA194" s="18">
        <f t="shared" si="68"/>
        <v>1000</v>
      </c>
      <c r="AB194" s="75" t="str">
        <f>IF(COUNTIF($K$8:$K194,S194)&lt;4,$K194," ")</f>
        <v xml:space="preserve"> </v>
      </c>
      <c r="AC194" s="75">
        <f t="shared" si="85"/>
        <v>187</v>
      </c>
      <c r="AD194" s="75" t="str">
        <f t="shared" si="69"/>
        <v/>
      </c>
      <c r="AE194" s="18" t="str">
        <f t="shared" si="86"/>
        <v/>
      </c>
      <c r="AF194" s="18" t="str">
        <f t="shared" si="87"/>
        <v/>
      </c>
      <c r="AG194" s="75" t="str">
        <f t="shared" si="88"/>
        <v/>
      </c>
      <c r="AH194" s="75" t="str">
        <f t="shared" si="70"/>
        <v/>
      </c>
      <c r="AI194" s="77" t="str">
        <f t="shared" si="71"/>
        <v xml:space="preserve"> </v>
      </c>
      <c r="AJ194" s="78">
        <f t="shared" si="72"/>
        <v>187</v>
      </c>
      <c r="AK194" s="79">
        <v>10</v>
      </c>
      <c r="AL194" s="80" t="e">
        <f>#REF!</f>
        <v>#REF!</v>
      </c>
      <c r="AM194" s="81" t="e">
        <f t="shared" si="73"/>
        <v>#REF!</v>
      </c>
      <c r="AN194" s="82" t="e">
        <f t="shared" si="74"/>
        <v>#REF!</v>
      </c>
      <c r="AO194" s="81" t="e">
        <f t="shared" si="75"/>
        <v>#REF!</v>
      </c>
      <c r="AP194" s="82" t="e">
        <f t="shared" si="76"/>
        <v>#REF!</v>
      </c>
      <c r="AQ194" s="81" t="e">
        <f t="shared" si="77"/>
        <v>#REF!</v>
      </c>
      <c r="AR194" s="82" t="e">
        <f t="shared" si="78"/>
        <v>#REF!</v>
      </c>
      <c r="AS194" s="83" t="e">
        <f t="shared" si="89"/>
        <v>#REF!</v>
      </c>
      <c r="AT194" s="84" t="e">
        <f t="shared" si="90"/>
        <v>#REF!</v>
      </c>
      <c r="AW194" s="85" t="str">
        <f t="shared" si="79"/>
        <v/>
      </c>
    </row>
    <row r="195" spans="1:49" ht="19.149999999999999" customHeight="1" x14ac:dyDescent="0.2">
      <c r="A195" s="65">
        <f t="shared" si="64"/>
        <v>188</v>
      </c>
      <c r="B195" s="87">
        <v>188</v>
      </c>
      <c r="C195" s="87"/>
      <c r="D195" s="88"/>
      <c r="E195" s="88"/>
      <c r="F195" s="88"/>
      <c r="G195" s="69" t="str">
        <f>IF(ISNA(IF($C195&gt;0,(VLOOKUP($C195,[1]Engagés!$C$10:$K$509,3,FALSE))," ")),"",(IF($C195&gt;0,(VLOOKUP($C195,[1]Engagés!$C$10:$K$509,3,FALSE))," ")))</f>
        <v xml:space="preserve"> </v>
      </c>
      <c r="H195" s="70" t="e">
        <f t="shared" si="81"/>
        <v>#VALUE!</v>
      </c>
      <c r="I195" s="71" t="str">
        <f>IF(ISNA(IF($C195&gt;0,(VLOOKUP($C195,[1]Engagés!$C$10:$K$509,6,FALSE))," ")),"",(IF($C195&gt;0,(VLOOKUP($C195,[1]Engagés!$C$10:$K$509,6,FALSE))," ")))</f>
        <v xml:space="preserve"> </v>
      </c>
      <c r="J195" s="71" t="str">
        <f>IF(ISNA(IF($C195&gt;0,(VLOOKUP($C195,[1]Engagés!$C$10:$K$509,7,FALSE))," ")),"",(IF($C195&gt;0,(VLOOKUP($C195,[1]Engagés!$C$10:$K$509,7,FALSE))," ")))</f>
        <v xml:space="preserve"> </v>
      </c>
      <c r="K195" s="71" t="str">
        <f>IF(ISNA(IF($C195&gt;0,(VLOOKUP($C195,[1]Engagés!$C$10:$K$509,8,FALSE))," ")),"",(IF($C195&gt;0,(VLOOKUP($C195,[1]Engagés!$C$10:$K$509,8,FALSE))," ")))</f>
        <v xml:space="preserve"> </v>
      </c>
      <c r="L195" s="72" t="str">
        <f>IF(ISNA(IF($C195&gt;0,(VLOOKUP($C195,[1]Engagés!$C$10:$K$509,5,FALSE))," ")),"",(IF($C195&gt;0,(VLOOKUP($C195,[1]Engagés!$C$10:$K$509,5,FALSE))," ")))</f>
        <v xml:space="preserve"> </v>
      </c>
      <c r="M195" s="72" t="str">
        <f>IF(ISNA(IF($C195&gt;0,(VLOOKUP($C195,[1]Engagés!$C$10:$K$509,4,FALSE))," ")),"",(IF($C195&gt;0,(VLOOKUP($C195,[1]Engagés!$C$10:$K$509,4,FALSE))," ")))</f>
        <v xml:space="preserve"> </v>
      </c>
      <c r="N195" s="71" t="str">
        <f>IF(ISNA(IF($C195&gt;0,(VLOOKUP($C195,[1]Engagés!$C$10:$K$509,9,FALSE))," ")),"",(IF($C195&gt;0,(VLOOKUP($C195,[1]Engagés!$C$10:$K$509,9,FALSE))," ")))</f>
        <v xml:space="preserve"> </v>
      </c>
      <c r="O195" s="72" t="str">
        <f>IF(ISNA(IF($C195&gt;0,(VLOOKUP($C195,[1]Engagés!$C$10:$N$509,10,FALSE))," ")),"",(IF($C195&gt;0,(VLOOKUP($C195,[1]Engagés!$C$10:$N$509,10,FALSE))," ")))</f>
        <v xml:space="preserve"> </v>
      </c>
      <c r="P195" s="72" t="str">
        <f>IF(ISNA(IF($C195&gt;0,(VLOOKUP($C195,[1]Engagés!$C$10:$N$509,12,FALSE))," ")),"",(IF($C195&gt;0,(VLOOKUP($C195,[1]Engagés!$C$10:$N$509,12,FALSE))," ")))</f>
        <v xml:space="preserve"> </v>
      </c>
      <c r="Q195" s="72" t="str">
        <f>IF(ISNA(IF($C195&gt;0,(VLOOKUP($C195,[1]Engagés!$C$10:$N$509,11,FALSE))," ")),"",(IF($C195&gt;0,(VLOOKUP($C195,[1]Engagés!$C$10:$N$509,11,FALSE))," ")))</f>
        <v xml:space="preserve"> </v>
      </c>
      <c r="R195" s="74" t="str">
        <f t="shared" si="80"/>
        <v/>
      </c>
      <c r="S195" s="75" t="str">
        <f>IF(COUNTIF($K$8:$K195,$K195)&lt;2,$K195," ")</f>
        <v xml:space="preserve"> </v>
      </c>
      <c r="T195" s="75">
        <f t="shared" si="65"/>
        <v>188</v>
      </c>
      <c r="U195" s="76" t="str">
        <f t="shared" si="66"/>
        <v/>
      </c>
      <c r="V195" s="75" t="str">
        <f>IF(COUNTIF($K$8:$K195,$K195)&lt;3,$K195," ")</f>
        <v xml:space="preserve"> </v>
      </c>
      <c r="W195" s="75">
        <f t="shared" si="82"/>
        <v>188</v>
      </c>
      <c r="X195" s="75" t="str">
        <f t="shared" si="67"/>
        <v/>
      </c>
      <c r="Y195" s="18" t="str">
        <f t="shared" si="83"/>
        <v/>
      </c>
      <c r="Z195" s="18">
        <f t="shared" si="84"/>
        <v>1000</v>
      </c>
      <c r="AA195" s="18">
        <f t="shared" si="68"/>
        <v>1000</v>
      </c>
      <c r="AB195" s="75" t="str">
        <f>IF(COUNTIF($K$8:$K195,S195)&lt;4,$K195," ")</f>
        <v xml:space="preserve"> </v>
      </c>
      <c r="AC195" s="75">
        <f t="shared" si="85"/>
        <v>188</v>
      </c>
      <c r="AD195" s="75" t="str">
        <f t="shared" si="69"/>
        <v/>
      </c>
      <c r="AE195" s="18" t="str">
        <f t="shared" si="86"/>
        <v/>
      </c>
      <c r="AF195" s="18" t="str">
        <f t="shared" si="87"/>
        <v/>
      </c>
      <c r="AG195" s="75" t="str">
        <f t="shared" si="88"/>
        <v/>
      </c>
      <c r="AH195" s="75" t="str">
        <f t="shared" si="70"/>
        <v/>
      </c>
      <c r="AI195" s="77" t="str">
        <f t="shared" si="71"/>
        <v xml:space="preserve"> </v>
      </c>
      <c r="AJ195" s="78">
        <f t="shared" si="72"/>
        <v>188</v>
      </c>
      <c r="AK195" s="79">
        <v>10</v>
      </c>
      <c r="AL195" s="80" t="e">
        <f>#REF!</f>
        <v>#REF!</v>
      </c>
      <c r="AM195" s="81" t="e">
        <f t="shared" si="73"/>
        <v>#REF!</v>
      </c>
      <c r="AN195" s="82" t="e">
        <f t="shared" si="74"/>
        <v>#REF!</v>
      </c>
      <c r="AO195" s="81" t="e">
        <f t="shared" si="75"/>
        <v>#REF!</v>
      </c>
      <c r="AP195" s="82" t="e">
        <f t="shared" si="76"/>
        <v>#REF!</v>
      </c>
      <c r="AQ195" s="81" t="e">
        <f t="shared" si="77"/>
        <v>#REF!</v>
      </c>
      <c r="AR195" s="82" t="e">
        <f t="shared" si="78"/>
        <v>#REF!</v>
      </c>
      <c r="AS195" s="83" t="e">
        <f t="shared" si="89"/>
        <v>#REF!</v>
      </c>
      <c r="AT195" s="84" t="e">
        <f t="shared" si="90"/>
        <v>#REF!</v>
      </c>
      <c r="AW195" s="85" t="str">
        <f t="shared" si="79"/>
        <v/>
      </c>
    </row>
    <row r="196" spans="1:49" ht="19.149999999999999" customHeight="1" x14ac:dyDescent="0.2">
      <c r="A196" s="65">
        <f t="shared" si="64"/>
        <v>189</v>
      </c>
      <c r="B196" s="87">
        <v>189</v>
      </c>
      <c r="C196" s="87"/>
      <c r="D196" s="88"/>
      <c r="E196" s="88"/>
      <c r="F196" s="88"/>
      <c r="G196" s="69" t="str">
        <f>IF(ISNA(IF($C196&gt;0,(VLOOKUP($C196,[1]Engagés!$C$10:$K$509,3,FALSE))," ")),"",(IF($C196&gt;0,(VLOOKUP($C196,[1]Engagés!$C$10:$K$509,3,FALSE))," ")))</f>
        <v xml:space="preserve"> </v>
      </c>
      <c r="H196" s="70" t="e">
        <f t="shared" si="81"/>
        <v>#VALUE!</v>
      </c>
      <c r="I196" s="71" t="str">
        <f>IF(ISNA(IF($C196&gt;0,(VLOOKUP($C196,[1]Engagés!$C$10:$K$509,6,FALSE))," ")),"",(IF($C196&gt;0,(VLOOKUP($C196,[1]Engagés!$C$10:$K$509,6,FALSE))," ")))</f>
        <v xml:space="preserve"> </v>
      </c>
      <c r="J196" s="71" t="str">
        <f>IF(ISNA(IF($C196&gt;0,(VLOOKUP($C196,[1]Engagés!$C$10:$K$509,7,FALSE))," ")),"",(IF($C196&gt;0,(VLOOKUP($C196,[1]Engagés!$C$10:$K$509,7,FALSE))," ")))</f>
        <v xml:space="preserve"> </v>
      </c>
      <c r="K196" s="71" t="str">
        <f>IF(ISNA(IF($C196&gt;0,(VLOOKUP($C196,[1]Engagés!$C$10:$K$509,8,FALSE))," ")),"",(IF($C196&gt;0,(VLOOKUP($C196,[1]Engagés!$C$10:$K$509,8,FALSE))," ")))</f>
        <v xml:space="preserve"> </v>
      </c>
      <c r="L196" s="72" t="str">
        <f>IF(ISNA(IF($C196&gt;0,(VLOOKUP($C196,[1]Engagés!$C$10:$K$509,5,FALSE))," ")),"",(IF($C196&gt;0,(VLOOKUP($C196,[1]Engagés!$C$10:$K$509,5,FALSE))," ")))</f>
        <v xml:space="preserve"> </v>
      </c>
      <c r="M196" s="72" t="str">
        <f>IF(ISNA(IF($C196&gt;0,(VLOOKUP($C196,[1]Engagés!$C$10:$K$509,4,FALSE))," ")),"",(IF($C196&gt;0,(VLOOKUP($C196,[1]Engagés!$C$10:$K$509,4,FALSE))," ")))</f>
        <v xml:space="preserve"> </v>
      </c>
      <c r="N196" s="71" t="str">
        <f>IF(ISNA(IF($C196&gt;0,(VLOOKUP($C196,[1]Engagés!$C$10:$K$509,9,FALSE))," ")),"",(IF($C196&gt;0,(VLOOKUP($C196,[1]Engagés!$C$10:$K$509,9,FALSE))," ")))</f>
        <v xml:space="preserve"> </v>
      </c>
      <c r="O196" s="72" t="str">
        <f>IF(ISNA(IF($C196&gt;0,(VLOOKUP($C196,[1]Engagés!$C$10:$N$509,10,FALSE))," ")),"",(IF($C196&gt;0,(VLOOKUP($C196,[1]Engagés!$C$10:$N$509,10,FALSE))," ")))</f>
        <v xml:space="preserve"> </v>
      </c>
      <c r="P196" s="72" t="str">
        <f>IF(ISNA(IF($C196&gt;0,(VLOOKUP($C196,[1]Engagés!$C$10:$N$509,12,FALSE))," ")),"",(IF($C196&gt;0,(VLOOKUP($C196,[1]Engagés!$C$10:$N$509,12,FALSE))," ")))</f>
        <v xml:space="preserve"> </v>
      </c>
      <c r="Q196" s="72" t="str">
        <f>IF(ISNA(IF($C196&gt;0,(VLOOKUP($C196,[1]Engagés!$C$10:$N$509,11,FALSE))," ")),"",(IF($C196&gt;0,(VLOOKUP($C196,[1]Engagés!$C$10:$N$509,11,FALSE))," ")))</f>
        <v xml:space="preserve"> </v>
      </c>
      <c r="R196" s="74" t="str">
        <f t="shared" si="80"/>
        <v/>
      </c>
      <c r="S196" s="75" t="str">
        <f>IF(COUNTIF($K$8:$K196,$K196)&lt;2,$K196," ")</f>
        <v xml:space="preserve"> </v>
      </c>
      <c r="T196" s="75">
        <f t="shared" si="65"/>
        <v>189</v>
      </c>
      <c r="U196" s="76" t="str">
        <f t="shared" si="66"/>
        <v/>
      </c>
      <c r="V196" s="75" t="str">
        <f>IF(COUNTIF($K$8:$K196,$K196)&lt;3,$K196," ")</f>
        <v xml:space="preserve"> </v>
      </c>
      <c r="W196" s="75">
        <f t="shared" si="82"/>
        <v>189</v>
      </c>
      <c r="X196" s="75" t="str">
        <f t="shared" si="67"/>
        <v/>
      </c>
      <c r="Y196" s="18" t="str">
        <f t="shared" si="83"/>
        <v/>
      </c>
      <c r="Z196" s="18">
        <f t="shared" si="84"/>
        <v>1000</v>
      </c>
      <c r="AA196" s="18">
        <f t="shared" si="68"/>
        <v>1000</v>
      </c>
      <c r="AB196" s="75" t="str">
        <f>IF(COUNTIF($K$8:$K196,S196)&lt;4,$K196," ")</f>
        <v xml:space="preserve"> </v>
      </c>
      <c r="AC196" s="75">
        <f t="shared" si="85"/>
        <v>189</v>
      </c>
      <c r="AD196" s="75" t="str">
        <f t="shared" si="69"/>
        <v/>
      </c>
      <c r="AE196" s="18" t="str">
        <f t="shared" si="86"/>
        <v/>
      </c>
      <c r="AF196" s="18" t="str">
        <f t="shared" si="87"/>
        <v/>
      </c>
      <c r="AG196" s="75" t="str">
        <f t="shared" si="88"/>
        <v/>
      </c>
      <c r="AH196" s="75" t="str">
        <f t="shared" si="70"/>
        <v/>
      </c>
      <c r="AI196" s="77" t="str">
        <f t="shared" si="71"/>
        <v xml:space="preserve"> </v>
      </c>
      <c r="AJ196" s="78">
        <f t="shared" si="72"/>
        <v>189</v>
      </c>
      <c r="AK196" s="79">
        <v>10</v>
      </c>
      <c r="AL196" s="80" t="e">
        <f>#REF!</f>
        <v>#REF!</v>
      </c>
      <c r="AM196" s="81" t="e">
        <f t="shared" si="73"/>
        <v>#REF!</v>
      </c>
      <c r="AN196" s="82" t="e">
        <f t="shared" si="74"/>
        <v>#REF!</v>
      </c>
      <c r="AO196" s="81" t="e">
        <f t="shared" si="75"/>
        <v>#REF!</v>
      </c>
      <c r="AP196" s="82" t="e">
        <f t="shared" si="76"/>
        <v>#REF!</v>
      </c>
      <c r="AQ196" s="81" t="e">
        <f t="shared" si="77"/>
        <v>#REF!</v>
      </c>
      <c r="AR196" s="82" t="e">
        <f t="shared" si="78"/>
        <v>#REF!</v>
      </c>
      <c r="AS196" s="83" t="e">
        <f t="shared" si="89"/>
        <v>#REF!</v>
      </c>
      <c r="AT196" s="84" t="e">
        <f t="shared" si="90"/>
        <v>#REF!</v>
      </c>
      <c r="AW196" s="85" t="str">
        <f t="shared" si="79"/>
        <v/>
      </c>
    </row>
    <row r="197" spans="1:49" ht="19.149999999999999" customHeight="1" x14ac:dyDescent="0.2">
      <c r="A197" s="65">
        <f t="shared" si="64"/>
        <v>190</v>
      </c>
      <c r="B197" s="87">
        <v>190</v>
      </c>
      <c r="C197" s="87"/>
      <c r="D197" s="88"/>
      <c r="E197" s="88"/>
      <c r="F197" s="88"/>
      <c r="G197" s="69" t="str">
        <f>IF(ISNA(IF($C197&gt;0,(VLOOKUP($C197,[1]Engagés!$C$10:$K$509,3,FALSE))," ")),"",(IF($C197&gt;0,(VLOOKUP($C197,[1]Engagés!$C$10:$K$509,3,FALSE))," ")))</f>
        <v xml:space="preserve"> </v>
      </c>
      <c r="H197" s="70" t="e">
        <f t="shared" si="81"/>
        <v>#VALUE!</v>
      </c>
      <c r="I197" s="71" t="str">
        <f>IF(ISNA(IF($C197&gt;0,(VLOOKUP($C197,[1]Engagés!$C$10:$K$509,6,FALSE))," ")),"",(IF($C197&gt;0,(VLOOKUP($C197,[1]Engagés!$C$10:$K$509,6,FALSE))," ")))</f>
        <v xml:space="preserve"> </v>
      </c>
      <c r="J197" s="71" t="str">
        <f>IF(ISNA(IF($C197&gt;0,(VLOOKUP($C197,[1]Engagés!$C$10:$K$509,7,FALSE))," ")),"",(IF($C197&gt;0,(VLOOKUP($C197,[1]Engagés!$C$10:$K$509,7,FALSE))," ")))</f>
        <v xml:space="preserve"> </v>
      </c>
      <c r="K197" s="71" t="str">
        <f>IF(ISNA(IF($C197&gt;0,(VLOOKUP($C197,[1]Engagés!$C$10:$K$509,8,FALSE))," ")),"",(IF($C197&gt;0,(VLOOKUP($C197,[1]Engagés!$C$10:$K$509,8,FALSE))," ")))</f>
        <v xml:space="preserve"> </v>
      </c>
      <c r="L197" s="72" t="str">
        <f>IF(ISNA(IF($C197&gt;0,(VLOOKUP($C197,[1]Engagés!$C$10:$K$509,5,FALSE))," ")),"",(IF($C197&gt;0,(VLOOKUP($C197,[1]Engagés!$C$10:$K$509,5,FALSE))," ")))</f>
        <v xml:space="preserve"> </v>
      </c>
      <c r="M197" s="72" t="str">
        <f>IF(ISNA(IF($C197&gt;0,(VLOOKUP($C197,[1]Engagés!$C$10:$K$509,4,FALSE))," ")),"",(IF($C197&gt;0,(VLOOKUP($C197,[1]Engagés!$C$10:$K$509,4,FALSE))," ")))</f>
        <v xml:space="preserve"> </v>
      </c>
      <c r="N197" s="71" t="str">
        <f>IF(ISNA(IF($C197&gt;0,(VLOOKUP($C197,[1]Engagés!$C$10:$K$509,9,FALSE))," ")),"",(IF($C197&gt;0,(VLOOKUP($C197,[1]Engagés!$C$10:$K$509,9,FALSE))," ")))</f>
        <v xml:space="preserve"> </v>
      </c>
      <c r="O197" s="72" t="str">
        <f>IF(ISNA(IF($C197&gt;0,(VLOOKUP($C197,[1]Engagés!$C$10:$N$509,10,FALSE))," ")),"",(IF($C197&gt;0,(VLOOKUP($C197,[1]Engagés!$C$10:$N$509,10,FALSE))," ")))</f>
        <v xml:space="preserve"> </v>
      </c>
      <c r="P197" s="72" t="str">
        <f>IF(ISNA(IF($C197&gt;0,(VLOOKUP($C197,[1]Engagés!$C$10:$N$509,12,FALSE))," ")),"",(IF($C197&gt;0,(VLOOKUP($C197,[1]Engagés!$C$10:$N$509,12,FALSE))," ")))</f>
        <v xml:space="preserve"> </v>
      </c>
      <c r="Q197" s="72" t="str">
        <f>IF(ISNA(IF($C197&gt;0,(VLOOKUP($C197,[1]Engagés!$C$10:$N$509,11,FALSE))," ")),"",(IF($C197&gt;0,(VLOOKUP($C197,[1]Engagés!$C$10:$N$509,11,FALSE))," ")))</f>
        <v xml:space="preserve"> </v>
      </c>
      <c r="R197" s="74" t="str">
        <f t="shared" si="80"/>
        <v/>
      </c>
      <c r="S197" s="75" t="str">
        <f>IF(COUNTIF($K$8:$K197,$K197)&lt;2,$K197," ")</f>
        <v xml:space="preserve"> </v>
      </c>
      <c r="T197" s="75">
        <f t="shared" si="65"/>
        <v>190</v>
      </c>
      <c r="U197" s="76" t="str">
        <f t="shared" si="66"/>
        <v/>
      </c>
      <c r="V197" s="75" t="str">
        <f>IF(COUNTIF($K$8:$K197,$K197)&lt;3,$K197," ")</f>
        <v xml:space="preserve"> </v>
      </c>
      <c r="W197" s="75">
        <f t="shared" si="82"/>
        <v>190</v>
      </c>
      <c r="X197" s="75" t="str">
        <f t="shared" si="67"/>
        <v/>
      </c>
      <c r="Y197" s="18" t="str">
        <f t="shared" si="83"/>
        <v/>
      </c>
      <c r="Z197" s="18">
        <f t="shared" si="84"/>
        <v>1000</v>
      </c>
      <c r="AA197" s="18">
        <f t="shared" si="68"/>
        <v>1000</v>
      </c>
      <c r="AB197" s="75" t="str">
        <f>IF(COUNTIF($K$8:$K197,S197)&lt;4,$K197," ")</f>
        <v xml:space="preserve"> </v>
      </c>
      <c r="AC197" s="75">
        <f t="shared" si="85"/>
        <v>190</v>
      </c>
      <c r="AD197" s="75" t="str">
        <f t="shared" si="69"/>
        <v/>
      </c>
      <c r="AE197" s="18" t="str">
        <f t="shared" si="86"/>
        <v/>
      </c>
      <c r="AF197" s="18" t="str">
        <f t="shared" si="87"/>
        <v/>
      </c>
      <c r="AG197" s="75" t="str">
        <f t="shared" si="88"/>
        <v/>
      </c>
      <c r="AH197" s="75" t="str">
        <f t="shared" si="70"/>
        <v/>
      </c>
      <c r="AI197" s="77" t="str">
        <f t="shared" si="71"/>
        <v xml:space="preserve"> </v>
      </c>
      <c r="AJ197" s="78">
        <f t="shared" si="72"/>
        <v>190</v>
      </c>
      <c r="AK197" s="79">
        <v>10</v>
      </c>
      <c r="AL197" s="80" t="e">
        <f>#REF!</f>
        <v>#REF!</v>
      </c>
      <c r="AM197" s="81" t="e">
        <f t="shared" si="73"/>
        <v>#REF!</v>
      </c>
      <c r="AN197" s="82" t="e">
        <f t="shared" si="74"/>
        <v>#REF!</v>
      </c>
      <c r="AO197" s="81" t="e">
        <f t="shared" si="75"/>
        <v>#REF!</v>
      </c>
      <c r="AP197" s="82" t="e">
        <f t="shared" si="76"/>
        <v>#REF!</v>
      </c>
      <c r="AQ197" s="81" t="e">
        <f t="shared" si="77"/>
        <v>#REF!</v>
      </c>
      <c r="AR197" s="82" t="e">
        <f t="shared" si="78"/>
        <v>#REF!</v>
      </c>
      <c r="AS197" s="83" t="e">
        <f t="shared" si="89"/>
        <v>#REF!</v>
      </c>
      <c r="AT197" s="84" t="e">
        <f t="shared" si="90"/>
        <v>#REF!</v>
      </c>
      <c r="AW197" s="85" t="str">
        <f t="shared" si="79"/>
        <v/>
      </c>
    </row>
    <row r="198" spans="1:49" ht="19.149999999999999" customHeight="1" x14ac:dyDescent="0.2">
      <c r="A198" s="65">
        <f t="shared" si="64"/>
        <v>191</v>
      </c>
      <c r="B198" s="87">
        <v>191</v>
      </c>
      <c r="C198" s="87"/>
      <c r="D198" s="88"/>
      <c r="E198" s="88"/>
      <c r="F198" s="88"/>
      <c r="G198" s="69" t="str">
        <f>IF(ISNA(IF($C198&gt;0,(VLOOKUP($C198,[1]Engagés!$C$10:$K$509,3,FALSE))," ")),"",(IF($C198&gt;0,(VLOOKUP($C198,[1]Engagés!$C$10:$K$509,3,FALSE))," ")))</f>
        <v xml:space="preserve"> </v>
      </c>
      <c r="H198" s="70" t="e">
        <f t="shared" si="81"/>
        <v>#VALUE!</v>
      </c>
      <c r="I198" s="71" t="str">
        <f>IF(ISNA(IF($C198&gt;0,(VLOOKUP($C198,[1]Engagés!$C$10:$K$509,6,FALSE))," ")),"",(IF($C198&gt;0,(VLOOKUP($C198,[1]Engagés!$C$10:$K$509,6,FALSE))," ")))</f>
        <v xml:space="preserve"> </v>
      </c>
      <c r="J198" s="71" t="str">
        <f>IF(ISNA(IF($C198&gt;0,(VLOOKUP($C198,[1]Engagés!$C$10:$K$509,7,FALSE))," ")),"",(IF($C198&gt;0,(VLOOKUP($C198,[1]Engagés!$C$10:$K$509,7,FALSE))," ")))</f>
        <v xml:space="preserve"> </v>
      </c>
      <c r="K198" s="71" t="str">
        <f>IF(ISNA(IF($C198&gt;0,(VLOOKUP($C198,[1]Engagés!$C$10:$K$509,8,FALSE))," ")),"",(IF($C198&gt;0,(VLOOKUP($C198,[1]Engagés!$C$10:$K$509,8,FALSE))," ")))</f>
        <v xml:space="preserve"> </v>
      </c>
      <c r="L198" s="72" t="str">
        <f>IF(ISNA(IF($C198&gt;0,(VLOOKUP($C198,[1]Engagés!$C$10:$K$509,5,FALSE))," ")),"",(IF($C198&gt;0,(VLOOKUP($C198,[1]Engagés!$C$10:$K$509,5,FALSE))," ")))</f>
        <v xml:space="preserve"> </v>
      </c>
      <c r="M198" s="72" t="str">
        <f>IF(ISNA(IF($C198&gt;0,(VLOOKUP($C198,[1]Engagés!$C$10:$K$509,4,FALSE))," ")),"",(IF($C198&gt;0,(VLOOKUP($C198,[1]Engagés!$C$10:$K$509,4,FALSE))," ")))</f>
        <v xml:space="preserve"> </v>
      </c>
      <c r="N198" s="71" t="str">
        <f>IF(ISNA(IF($C198&gt;0,(VLOOKUP($C198,[1]Engagés!$C$10:$K$509,9,FALSE))," ")),"",(IF($C198&gt;0,(VLOOKUP($C198,[1]Engagés!$C$10:$K$509,9,FALSE))," ")))</f>
        <v xml:space="preserve"> </v>
      </c>
      <c r="O198" s="72" t="str">
        <f>IF(ISNA(IF($C198&gt;0,(VLOOKUP($C198,[1]Engagés!$C$10:$N$509,10,FALSE))," ")),"",(IF($C198&gt;0,(VLOOKUP($C198,[1]Engagés!$C$10:$N$509,10,FALSE))," ")))</f>
        <v xml:space="preserve"> </v>
      </c>
      <c r="P198" s="72" t="str">
        <f>IF(ISNA(IF($C198&gt;0,(VLOOKUP($C198,[1]Engagés!$C$10:$N$509,12,FALSE))," ")),"",(IF($C198&gt;0,(VLOOKUP($C198,[1]Engagés!$C$10:$N$509,12,FALSE))," ")))</f>
        <v xml:space="preserve"> </v>
      </c>
      <c r="Q198" s="72" t="str">
        <f>IF(ISNA(IF($C198&gt;0,(VLOOKUP($C198,[1]Engagés!$C$10:$N$509,11,FALSE))," ")),"",(IF($C198&gt;0,(VLOOKUP($C198,[1]Engagés!$C$10:$N$509,11,FALSE))," ")))</f>
        <v xml:space="preserve"> </v>
      </c>
      <c r="R198" s="74" t="str">
        <f t="shared" si="80"/>
        <v/>
      </c>
      <c r="S198" s="75" t="str">
        <f>IF(COUNTIF($K$8:$K198,$K198)&lt;2,$K198," ")</f>
        <v xml:space="preserve"> </v>
      </c>
      <c r="T198" s="75">
        <f t="shared" si="65"/>
        <v>191</v>
      </c>
      <c r="U198" s="76" t="str">
        <f t="shared" si="66"/>
        <v/>
      </c>
      <c r="V198" s="75" t="str">
        <f>IF(COUNTIF($K$8:$K198,$K198)&lt;3,$K198," ")</f>
        <v xml:space="preserve"> </v>
      </c>
      <c r="W198" s="75">
        <f t="shared" si="82"/>
        <v>191</v>
      </c>
      <c r="X198" s="75" t="str">
        <f t="shared" si="67"/>
        <v/>
      </c>
      <c r="Y198" s="18" t="str">
        <f t="shared" si="83"/>
        <v/>
      </c>
      <c r="Z198" s="18">
        <f t="shared" si="84"/>
        <v>1000</v>
      </c>
      <c r="AA198" s="18">
        <f t="shared" si="68"/>
        <v>1000</v>
      </c>
      <c r="AB198" s="75" t="str">
        <f>IF(COUNTIF($K$8:$K198,S198)&lt;4,$K198," ")</f>
        <v xml:space="preserve"> </v>
      </c>
      <c r="AC198" s="75">
        <f t="shared" si="85"/>
        <v>191</v>
      </c>
      <c r="AD198" s="75" t="str">
        <f t="shared" si="69"/>
        <v/>
      </c>
      <c r="AE198" s="18" t="str">
        <f t="shared" si="86"/>
        <v/>
      </c>
      <c r="AF198" s="18" t="str">
        <f t="shared" si="87"/>
        <v/>
      </c>
      <c r="AG198" s="75" t="str">
        <f t="shared" si="88"/>
        <v/>
      </c>
      <c r="AH198" s="75" t="str">
        <f t="shared" si="70"/>
        <v/>
      </c>
      <c r="AI198" s="77" t="str">
        <f t="shared" si="71"/>
        <v xml:space="preserve"> </v>
      </c>
      <c r="AJ198" s="78">
        <f t="shared" si="72"/>
        <v>191</v>
      </c>
      <c r="AK198" s="79">
        <v>10</v>
      </c>
      <c r="AL198" s="80" t="e">
        <f>#REF!</f>
        <v>#REF!</v>
      </c>
      <c r="AM198" s="81" t="e">
        <f t="shared" si="73"/>
        <v>#REF!</v>
      </c>
      <c r="AN198" s="82" t="e">
        <f t="shared" si="74"/>
        <v>#REF!</v>
      </c>
      <c r="AO198" s="81" t="e">
        <f t="shared" si="75"/>
        <v>#REF!</v>
      </c>
      <c r="AP198" s="82" t="e">
        <f t="shared" si="76"/>
        <v>#REF!</v>
      </c>
      <c r="AQ198" s="81" t="e">
        <f t="shared" si="77"/>
        <v>#REF!</v>
      </c>
      <c r="AR198" s="82" t="e">
        <f t="shared" si="78"/>
        <v>#REF!</v>
      </c>
      <c r="AS198" s="83" t="e">
        <f t="shared" si="89"/>
        <v>#REF!</v>
      </c>
      <c r="AT198" s="84" t="e">
        <f t="shared" si="90"/>
        <v>#REF!</v>
      </c>
      <c r="AW198" s="85" t="str">
        <f t="shared" si="79"/>
        <v/>
      </c>
    </row>
    <row r="199" spans="1:49" ht="19.149999999999999" customHeight="1" x14ac:dyDescent="0.2">
      <c r="A199" s="65">
        <f t="shared" si="64"/>
        <v>192</v>
      </c>
      <c r="B199" s="87">
        <v>192</v>
      </c>
      <c r="C199" s="87"/>
      <c r="D199" s="88"/>
      <c r="E199" s="88"/>
      <c r="F199" s="88"/>
      <c r="G199" s="69" t="str">
        <f>IF(ISNA(IF($C199&gt;0,(VLOOKUP($C199,[1]Engagés!$C$10:$K$509,3,FALSE))," ")),"",(IF($C199&gt;0,(VLOOKUP($C199,[1]Engagés!$C$10:$K$509,3,FALSE))," ")))</f>
        <v xml:space="preserve"> </v>
      </c>
      <c r="H199" s="70" t="e">
        <f t="shared" si="81"/>
        <v>#VALUE!</v>
      </c>
      <c r="I199" s="71" t="str">
        <f>IF(ISNA(IF($C199&gt;0,(VLOOKUP($C199,[1]Engagés!$C$10:$K$509,6,FALSE))," ")),"",(IF($C199&gt;0,(VLOOKUP($C199,[1]Engagés!$C$10:$K$509,6,FALSE))," ")))</f>
        <v xml:space="preserve"> </v>
      </c>
      <c r="J199" s="71" t="str">
        <f>IF(ISNA(IF($C199&gt;0,(VLOOKUP($C199,[1]Engagés!$C$10:$K$509,7,FALSE))," ")),"",(IF($C199&gt;0,(VLOOKUP($C199,[1]Engagés!$C$10:$K$509,7,FALSE))," ")))</f>
        <v xml:space="preserve"> </v>
      </c>
      <c r="K199" s="71" t="str">
        <f>IF(ISNA(IF($C199&gt;0,(VLOOKUP($C199,[1]Engagés!$C$10:$K$509,8,FALSE))," ")),"",(IF($C199&gt;0,(VLOOKUP($C199,[1]Engagés!$C$10:$K$509,8,FALSE))," ")))</f>
        <v xml:space="preserve"> </v>
      </c>
      <c r="L199" s="72" t="str">
        <f>IF(ISNA(IF($C199&gt;0,(VLOOKUP($C199,[1]Engagés!$C$10:$K$509,5,FALSE))," ")),"",(IF($C199&gt;0,(VLOOKUP($C199,[1]Engagés!$C$10:$K$509,5,FALSE))," ")))</f>
        <v xml:space="preserve"> </v>
      </c>
      <c r="M199" s="72" t="str">
        <f>IF(ISNA(IF($C199&gt;0,(VLOOKUP($C199,[1]Engagés!$C$10:$K$509,4,FALSE))," ")),"",(IF($C199&gt;0,(VLOOKUP($C199,[1]Engagés!$C$10:$K$509,4,FALSE))," ")))</f>
        <v xml:space="preserve"> </v>
      </c>
      <c r="N199" s="71" t="str">
        <f>IF(ISNA(IF($C199&gt;0,(VLOOKUP($C199,[1]Engagés!$C$10:$K$509,9,FALSE))," ")),"",(IF($C199&gt;0,(VLOOKUP($C199,[1]Engagés!$C$10:$K$509,9,FALSE))," ")))</f>
        <v xml:space="preserve"> </v>
      </c>
      <c r="O199" s="72" t="str">
        <f>IF(ISNA(IF($C199&gt;0,(VLOOKUP($C199,[1]Engagés!$C$10:$N$509,10,FALSE))," ")),"",(IF($C199&gt;0,(VLOOKUP($C199,[1]Engagés!$C$10:$N$509,10,FALSE))," ")))</f>
        <v xml:space="preserve"> </v>
      </c>
      <c r="P199" s="72" t="str">
        <f>IF(ISNA(IF($C199&gt;0,(VLOOKUP($C199,[1]Engagés!$C$10:$N$509,12,FALSE))," ")),"",(IF($C199&gt;0,(VLOOKUP($C199,[1]Engagés!$C$10:$N$509,12,FALSE))," ")))</f>
        <v xml:space="preserve"> </v>
      </c>
      <c r="Q199" s="72" t="str">
        <f>IF(ISNA(IF($C199&gt;0,(VLOOKUP($C199,[1]Engagés!$C$10:$N$509,11,FALSE))," ")),"",(IF($C199&gt;0,(VLOOKUP($C199,[1]Engagés!$C$10:$N$509,11,FALSE))," ")))</f>
        <v xml:space="preserve"> </v>
      </c>
      <c r="R199" s="74" t="str">
        <f t="shared" si="80"/>
        <v/>
      </c>
      <c r="S199" s="75" t="str">
        <f>IF(COUNTIF($K$8:$K199,$K199)&lt;2,$K199," ")</f>
        <v xml:space="preserve"> </v>
      </c>
      <c r="T199" s="75">
        <f t="shared" si="65"/>
        <v>192</v>
      </c>
      <c r="U199" s="76" t="str">
        <f t="shared" si="66"/>
        <v/>
      </c>
      <c r="V199" s="75" t="str">
        <f>IF(COUNTIF($K$8:$K199,$K199)&lt;3,$K199," ")</f>
        <v xml:space="preserve"> </v>
      </c>
      <c r="W199" s="75">
        <f t="shared" si="82"/>
        <v>192</v>
      </c>
      <c r="X199" s="75" t="str">
        <f t="shared" si="67"/>
        <v/>
      </c>
      <c r="Y199" s="18" t="str">
        <f t="shared" si="83"/>
        <v/>
      </c>
      <c r="Z199" s="18">
        <f t="shared" si="84"/>
        <v>1000</v>
      </c>
      <c r="AA199" s="18">
        <f t="shared" si="68"/>
        <v>1000</v>
      </c>
      <c r="AB199" s="75" t="str">
        <f>IF(COUNTIF($K$8:$K199,S199)&lt;4,$K199," ")</f>
        <v xml:space="preserve"> </v>
      </c>
      <c r="AC199" s="75">
        <f t="shared" si="85"/>
        <v>192</v>
      </c>
      <c r="AD199" s="75" t="str">
        <f t="shared" si="69"/>
        <v/>
      </c>
      <c r="AE199" s="18" t="str">
        <f t="shared" si="86"/>
        <v/>
      </c>
      <c r="AF199" s="18" t="str">
        <f t="shared" si="87"/>
        <v/>
      </c>
      <c r="AG199" s="75" t="str">
        <f t="shared" si="88"/>
        <v/>
      </c>
      <c r="AH199" s="75" t="str">
        <f t="shared" si="70"/>
        <v/>
      </c>
      <c r="AI199" s="77" t="str">
        <f t="shared" si="71"/>
        <v xml:space="preserve"> </v>
      </c>
      <c r="AJ199" s="78">
        <f t="shared" si="72"/>
        <v>192</v>
      </c>
      <c r="AK199" s="79">
        <v>10</v>
      </c>
      <c r="AL199" s="80" t="e">
        <f>#REF!</f>
        <v>#REF!</v>
      </c>
      <c r="AM199" s="81" t="e">
        <f t="shared" si="73"/>
        <v>#REF!</v>
      </c>
      <c r="AN199" s="82" t="e">
        <f t="shared" si="74"/>
        <v>#REF!</v>
      </c>
      <c r="AO199" s="81" t="e">
        <f t="shared" si="75"/>
        <v>#REF!</v>
      </c>
      <c r="AP199" s="82" t="e">
        <f t="shared" si="76"/>
        <v>#REF!</v>
      </c>
      <c r="AQ199" s="81" t="e">
        <f t="shared" si="77"/>
        <v>#REF!</v>
      </c>
      <c r="AR199" s="82" t="e">
        <f t="shared" si="78"/>
        <v>#REF!</v>
      </c>
      <c r="AS199" s="83" t="e">
        <f t="shared" si="89"/>
        <v>#REF!</v>
      </c>
      <c r="AT199" s="84" t="e">
        <f t="shared" si="90"/>
        <v>#REF!</v>
      </c>
      <c r="AW199" s="85" t="str">
        <f t="shared" si="79"/>
        <v/>
      </c>
    </row>
    <row r="200" spans="1:49" ht="19.149999999999999" customHeight="1" x14ac:dyDescent="0.2">
      <c r="A200" s="65">
        <f t="shared" ref="A200:A207" si="91">IF(B200&lt;1,1000,(IF(AJ200=B200,B200,(20100-SUM($AJ$8:$AJ$207))/(COUNTIF($AJ$8:$AJ$207,"T")))))</f>
        <v>193</v>
      </c>
      <c r="B200" s="87">
        <v>193</v>
      </c>
      <c r="C200" s="87"/>
      <c r="D200" s="88"/>
      <c r="E200" s="88"/>
      <c r="F200" s="88"/>
      <c r="G200" s="69" t="str">
        <f>IF(ISNA(IF($C200&gt;0,(VLOOKUP($C200,[1]Engagés!$C$10:$K$509,3,FALSE))," ")),"",(IF($C200&gt;0,(VLOOKUP($C200,[1]Engagés!$C$10:$K$509,3,FALSE))," ")))</f>
        <v xml:space="preserve"> </v>
      </c>
      <c r="H200" s="70" t="e">
        <f t="shared" si="81"/>
        <v>#VALUE!</v>
      </c>
      <c r="I200" s="71" t="str">
        <f>IF(ISNA(IF($C200&gt;0,(VLOOKUP($C200,[1]Engagés!$C$10:$K$509,6,FALSE))," ")),"",(IF($C200&gt;0,(VLOOKUP($C200,[1]Engagés!$C$10:$K$509,6,FALSE))," ")))</f>
        <v xml:space="preserve"> </v>
      </c>
      <c r="J200" s="71" t="str">
        <f>IF(ISNA(IF($C200&gt;0,(VLOOKUP($C200,[1]Engagés!$C$10:$K$509,7,FALSE))," ")),"",(IF($C200&gt;0,(VLOOKUP($C200,[1]Engagés!$C$10:$K$509,7,FALSE))," ")))</f>
        <v xml:space="preserve"> </v>
      </c>
      <c r="K200" s="71" t="str">
        <f>IF(ISNA(IF($C200&gt;0,(VLOOKUP($C200,[1]Engagés!$C$10:$K$509,8,FALSE))," ")),"",(IF($C200&gt;0,(VLOOKUP($C200,[1]Engagés!$C$10:$K$509,8,FALSE))," ")))</f>
        <v xml:space="preserve"> </v>
      </c>
      <c r="L200" s="72" t="str">
        <f>IF(ISNA(IF($C200&gt;0,(VLOOKUP($C200,[1]Engagés!$C$10:$K$509,5,FALSE))," ")),"",(IF($C200&gt;0,(VLOOKUP($C200,[1]Engagés!$C$10:$K$509,5,FALSE))," ")))</f>
        <v xml:space="preserve"> </v>
      </c>
      <c r="M200" s="72" t="str">
        <f>IF(ISNA(IF($C200&gt;0,(VLOOKUP($C200,[1]Engagés!$C$10:$K$509,4,FALSE))," ")),"",(IF($C200&gt;0,(VLOOKUP($C200,[1]Engagés!$C$10:$K$509,4,FALSE))," ")))</f>
        <v xml:space="preserve"> </v>
      </c>
      <c r="N200" s="71" t="str">
        <f>IF(ISNA(IF($C200&gt;0,(VLOOKUP($C200,[1]Engagés!$C$10:$K$509,9,FALSE))," ")),"",(IF($C200&gt;0,(VLOOKUP($C200,[1]Engagés!$C$10:$K$509,9,FALSE))," ")))</f>
        <v xml:space="preserve"> </v>
      </c>
      <c r="O200" s="72" t="str">
        <f>IF(ISNA(IF($C200&gt;0,(VLOOKUP($C200,[1]Engagés!$C$10:$N$509,10,FALSE))," ")),"",(IF($C200&gt;0,(VLOOKUP($C200,[1]Engagés!$C$10:$N$509,10,FALSE))," ")))</f>
        <v xml:space="preserve"> </v>
      </c>
      <c r="P200" s="72" t="str">
        <f>IF(ISNA(IF($C200&gt;0,(VLOOKUP($C200,[1]Engagés!$C$10:$N$509,12,FALSE))," ")),"",(IF($C200&gt;0,(VLOOKUP($C200,[1]Engagés!$C$10:$N$509,12,FALSE))," ")))</f>
        <v xml:space="preserve"> </v>
      </c>
      <c r="Q200" s="72" t="str">
        <f>IF(ISNA(IF($C200&gt;0,(VLOOKUP($C200,[1]Engagés!$C$10:$N$509,11,FALSE))," ")),"",(IF($C200&gt;0,(VLOOKUP($C200,[1]Engagés!$C$10:$N$509,11,FALSE))," ")))</f>
        <v xml:space="preserve"> </v>
      </c>
      <c r="R200" s="74" t="str">
        <f t="shared" si="80"/>
        <v/>
      </c>
      <c r="S200" s="75" t="str">
        <f>IF(COUNTIF($K$8:$K200,$K200)&lt;2,$K200," ")</f>
        <v xml:space="preserve"> </v>
      </c>
      <c r="T200" s="75">
        <f t="shared" ref="T200:T207" si="92">IF(S200=K200,A200,"")</f>
        <v>193</v>
      </c>
      <c r="U200" s="76" t="str">
        <f t="shared" ref="U200:U207" si="93">IF(S200=K200,R200,"")</f>
        <v/>
      </c>
      <c r="V200" s="75" t="str">
        <f>IF(COUNTIF($K$8:$K200,$K200)&lt;3,$K200," ")</f>
        <v xml:space="preserve"> </v>
      </c>
      <c r="W200" s="75">
        <f t="shared" si="82"/>
        <v>193</v>
      </c>
      <c r="X200" s="75" t="str">
        <f t="shared" ref="X200:X207" si="94">IF(V200=$K200,$R200,"")</f>
        <v/>
      </c>
      <c r="Y200" s="18" t="str">
        <f t="shared" si="83"/>
        <v/>
      </c>
      <c r="Z200" s="18">
        <f t="shared" si="84"/>
        <v>1000</v>
      </c>
      <c r="AA200" s="18">
        <f t="shared" ref="AA200:AA207" si="95">IF(Y200=$K200,$R200,1000)</f>
        <v>1000</v>
      </c>
      <c r="AB200" s="75" t="str">
        <f>IF(COUNTIF($K$8:$K200,S200)&lt;4,$K200," ")</f>
        <v xml:space="preserve"> </v>
      </c>
      <c r="AC200" s="75">
        <f t="shared" si="85"/>
        <v>193</v>
      </c>
      <c r="AD200" s="75" t="str">
        <f t="shared" ref="AD200:AD207" si="96">IF(AB200=$K200,$R200,"")</f>
        <v/>
      </c>
      <c r="AE200" s="18" t="str">
        <f t="shared" si="86"/>
        <v/>
      </c>
      <c r="AF200" s="18" t="str">
        <f t="shared" si="87"/>
        <v/>
      </c>
      <c r="AG200" s="75" t="str">
        <f t="shared" si="88"/>
        <v/>
      </c>
      <c r="AH200" s="75" t="str">
        <f t="shared" ref="AH200:AH207" si="97">IF(AF200=$K200,$R200,"")</f>
        <v/>
      </c>
      <c r="AI200" s="77" t="str">
        <f t="shared" ref="AI200:AI207" si="98">IF(COUNTIF($C$8:$C$207,C200)&gt;1,"X"," ")</f>
        <v xml:space="preserve"> </v>
      </c>
      <c r="AJ200" s="78">
        <f t="shared" ref="AJ200:AJ207" si="99">IF(COUNTIF($B$8:$B$207,B200)&gt;1,"T",B200)</f>
        <v>193</v>
      </c>
      <c r="AK200" s="79">
        <v>10</v>
      </c>
      <c r="AL200" s="80" t="e">
        <f>#REF!</f>
        <v>#REF!</v>
      </c>
      <c r="AM200" s="81" t="e">
        <f t="shared" ref="AM200:AM207" si="100">IF($AL200="",1000,(IF(ISNA(VLOOKUP($AL200,$S$8:$V$207,2,FALSE)),1000,VLOOKUP($AL200,$S$8:$V$207,2,FALSE))))</f>
        <v>#REF!</v>
      </c>
      <c r="AN200" s="82" t="e">
        <f t="shared" ref="AN200:AN207" si="101">IF($AL200="",1000,(IF(ISNA(VLOOKUP($AL200,$S$8:$V$207,3,FALSE)),1000,VLOOKUP($AL200,$S$8:$V$207,3,FALSE))))</f>
        <v>#REF!</v>
      </c>
      <c r="AO200" s="81" t="e">
        <f t="shared" ref="AO200:AO207" si="102">IF($AL200="",1000,(IF(ISNA(VLOOKUP($AL200,$Y$8:$AA$207,2,FALSE)),1000,VLOOKUP($AL200,$Y$8:$AA$207,2,FALSE))))</f>
        <v>#REF!</v>
      </c>
      <c r="AP200" s="82" t="e">
        <f t="shared" ref="AP200:AP207" si="103">IF($AL200="",1000,(IF(ISNA(VLOOKUP($AL200,$Y$8:$AA$207,3,FALSE)),1000,VLOOKUP($AL200,$Y$8:$AA$207,3,FALSE))))</f>
        <v>#REF!</v>
      </c>
      <c r="AQ200" s="81" t="e">
        <f t="shared" ref="AQ200:AQ207" si="104">IF($AL200="",1000,(IF(ISNA(VLOOKUP($AL200,$AF$8:$AH$207,2,FALSE)),1000,VLOOKUP($AL200,$AF$8:$AH$207,2,FALSE))))</f>
        <v>#REF!</v>
      </c>
      <c r="AR200" s="82" t="e">
        <f t="shared" ref="AR200:AR207" si="105">IF($AL200="",1000,(IF(ISNA(VLOOKUP($AL200,$AF$8:$AH$207,3,FALSE)),1000,VLOOKUP($AL200,$AF$8:$AH$207,3,FALSE))))</f>
        <v>#REF!</v>
      </c>
      <c r="AS200" s="83" t="e">
        <f t="shared" si="89"/>
        <v>#REF!</v>
      </c>
      <c r="AT200" s="84" t="e">
        <f t="shared" si="90"/>
        <v>#REF!</v>
      </c>
      <c r="AW200" s="85" t="str">
        <f t="shared" ref="AW200:AW232" si="106">IF(C200="","",IF(G200=0,"Non partant",IF(LEN(I200)=0,"Dossard Inconnu",IF(H200&gt;=$L$3,"Hors délai",""))))</f>
        <v/>
      </c>
    </row>
    <row r="201" spans="1:49" ht="19.149999999999999" customHeight="1" x14ac:dyDescent="0.2">
      <c r="A201" s="65">
        <f t="shared" si="91"/>
        <v>194</v>
      </c>
      <c r="B201" s="87">
        <v>194</v>
      </c>
      <c r="C201" s="87"/>
      <c r="D201" s="88"/>
      <c r="E201" s="88"/>
      <c r="F201" s="88"/>
      <c r="G201" s="69" t="str">
        <f>IF(ISNA(IF($C201&gt;0,(VLOOKUP($C201,[1]Engagés!$C$10:$K$509,3,FALSE))," ")),"",(IF($C201&gt;0,(VLOOKUP($C201,[1]Engagés!$C$10:$K$509,3,FALSE))," ")))</f>
        <v xml:space="preserve"> </v>
      </c>
      <c r="H201" s="70" t="e">
        <f t="shared" si="81"/>
        <v>#VALUE!</v>
      </c>
      <c r="I201" s="71" t="str">
        <f>IF(ISNA(IF($C201&gt;0,(VLOOKUP($C201,[1]Engagés!$C$10:$K$509,6,FALSE))," ")),"",(IF($C201&gt;0,(VLOOKUP($C201,[1]Engagés!$C$10:$K$509,6,FALSE))," ")))</f>
        <v xml:space="preserve"> </v>
      </c>
      <c r="J201" s="71" t="str">
        <f>IF(ISNA(IF($C201&gt;0,(VLOOKUP($C201,[1]Engagés!$C$10:$K$509,7,FALSE))," ")),"",(IF($C201&gt;0,(VLOOKUP($C201,[1]Engagés!$C$10:$K$509,7,FALSE))," ")))</f>
        <v xml:space="preserve"> </v>
      </c>
      <c r="K201" s="71" t="str">
        <f>IF(ISNA(IF($C201&gt;0,(VLOOKUP($C201,[1]Engagés!$C$10:$K$509,8,FALSE))," ")),"",(IF($C201&gt;0,(VLOOKUP($C201,[1]Engagés!$C$10:$K$509,8,FALSE))," ")))</f>
        <v xml:space="preserve"> </v>
      </c>
      <c r="L201" s="72" t="str">
        <f>IF(ISNA(IF($C201&gt;0,(VLOOKUP($C201,[1]Engagés!$C$10:$K$509,5,FALSE))," ")),"",(IF($C201&gt;0,(VLOOKUP($C201,[1]Engagés!$C$10:$K$509,5,FALSE))," ")))</f>
        <v xml:space="preserve"> </v>
      </c>
      <c r="M201" s="72" t="str">
        <f>IF(ISNA(IF($C201&gt;0,(VLOOKUP($C201,[1]Engagés!$C$10:$K$509,4,FALSE))," ")),"",(IF($C201&gt;0,(VLOOKUP($C201,[1]Engagés!$C$10:$K$509,4,FALSE))," ")))</f>
        <v xml:space="preserve"> </v>
      </c>
      <c r="N201" s="71" t="str">
        <f>IF(ISNA(IF($C201&gt;0,(VLOOKUP($C201,[1]Engagés!$C$10:$K$509,9,FALSE))," ")),"",(IF($C201&gt;0,(VLOOKUP($C201,[1]Engagés!$C$10:$K$509,9,FALSE))," ")))</f>
        <v xml:space="preserve"> </v>
      </c>
      <c r="O201" s="72" t="str">
        <f>IF(ISNA(IF($C201&gt;0,(VLOOKUP($C201,[1]Engagés!$C$10:$N$509,10,FALSE))," ")),"",(IF($C201&gt;0,(VLOOKUP($C201,[1]Engagés!$C$10:$N$509,10,FALSE))," ")))</f>
        <v xml:space="preserve"> </v>
      </c>
      <c r="P201" s="72" t="str">
        <f>IF(ISNA(IF($C201&gt;0,(VLOOKUP($C201,[1]Engagés!$C$10:$N$509,12,FALSE))," ")),"",(IF($C201&gt;0,(VLOOKUP($C201,[1]Engagés!$C$10:$N$509,12,FALSE))," ")))</f>
        <v xml:space="preserve"> </v>
      </c>
      <c r="Q201" s="72" t="str">
        <f>IF(ISNA(IF($C201&gt;0,(VLOOKUP($C201,[1]Engagés!$C$10:$N$509,11,FALSE))," ")),"",(IF($C201&gt;0,(VLOOKUP($C201,[1]Engagés!$C$10:$N$509,11,FALSE))," ")))</f>
        <v xml:space="preserve"> </v>
      </c>
      <c r="R201" s="74" t="str">
        <f t="shared" ref="R201:R207" si="107">IF(C201&gt;0,IF((H201-$H$8)&lt;0,"Erreur",IF(H201&lt;H200,H201-H$8,IF(H201=H200,"''",H201-H$8))),"")</f>
        <v/>
      </c>
      <c r="S201" s="75" t="str">
        <f>IF(COUNTIF($K$8:$K201,$K201)&lt;2,$K201," ")</f>
        <v xml:space="preserve"> </v>
      </c>
      <c r="T201" s="75">
        <f t="shared" si="92"/>
        <v>194</v>
      </c>
      <c r="U201" s="76" t="str">
        <f t="shared" si="93"/>
        <v/>
      </c>
      <c r="V201" s="75" t="str">
        <f>IF(COUNTIF($K$8:$K201,$K201)&lt;3,$K201," ")</f>
        <v xml:space="preserve"> </v>
      </c>
      <c r="W201" s="75">
        <f t="shared" si="82"/>
        <v>194</v>
      </c>
      <c r="X201" s="75" t="str">
        <f t="shared" si="94"/>
        <v/>
      </c>
      <c r="Y201" s="18" t="str">
        <f t="shared" si="83"/>
        <v/>
      </c>
      <c r="Z201" s="18">
        <f t="shared" si="84"/>
        <v>1000</v>
      </c>
      <c r="AA201" s="18">
        <f t="shared" si="95"/>
        <v>1000</v>
      </c>
      <c r="AB201" s="75" t="str">
        <f>IF(COUNTIF($K$8:$K201,S201)&lt;4,$K201," ")</f>
        <v xml:space="preserve"> </v>
      </c>
      <c r="AC201" s="75">
        <f t="shared" si="85"/>
        <v>194</v>
      </c>
      <c r="AD201" s="75" t="str">
        <f t="shared" si="96"/>
        <v/>
      </c>
      <c r="AE201" s="18" t="str">
        <f t="shared" si="86"/>
        <v/>
      </c>
      <c r="AF201" s="18" t="str">
        <f t="shared" si="87"/>
        <v/>
      </c>
      <c r="AG201" s="75" t="str">
        <f t="shared" si="88"/>
        <v/>
      </c>
      <c r="AH201" s="75" t="str">
        <f t="shared" si="97"/>
        <v/>
      </c>
      <c r="AI201" s="77" t="str">
        <f t="shared" si="98"/>
        <v xml:space="preserve"> </v>
      </c>
      <c r="AJ201" s="78">
        <f t="shared" si="99"/>
        <v>194</v>
      </c>
      <c r="AK201" s="79">
        <v>10</v>
      </c>
      <c r="AL201" s="80" t="e">
        <f>#REF!</f>
        <v>#REF!</v>
      </c>
      <c r="AM201" s="81" t="e">
        <f t="shared" si="100"/>
        <v>#REF!</v>
      </c>
      <c r="AN201" s="82" t="e">
        <f t="shared" si="101"/>
        <v>#REF!</v>
      </c>
      <c r="AO201" s="81" t="e">
        <f t="shared" si="102"/>
        <v>#REF!</v>
      </c>
      <c r="AP201" s="82" t="e">
        <f t="shared" si="103"/>
        <v>#REF!</v>
      </c>
      <c r="AQ201" s="81" t="e">
        <f t="shared" si="104"/>
        <v>#REF!</v>
      </c>
      <c r="AR201" s="82" t="e">
        <f t="shared" si="105"/>
        <v>#REF!</v>
      </c>
      <c r="AS201" s="83" t="e">
        <f t="shared" si="89"/>
        <v>#REF!</v>
      </c>
      <c r="AT201" s="84" t="e">
        <f t="shared" si="90"/>
        <v>#REF!</v>
      </c>
      <c r="AW201" s="85" t="str">
        <f t="shared" si="106"/>
        <v/>
      </c>
    </row>
    <row r="202" spans="1:49" ht="19.149999999999999" customHeight="1" x14ac:dyDescent="0.2">
      <c r="A202" s="65">
        <f t="shared" si="91"/>
        <v>195</v>
      </c>
      <c r="B202" s="87">
        <v>195</v>
      </c>
      <c r="C202" s="87"/>
      <c r="D202" s="88"/>
      <c r="E202" s="88"/>
      <c r="F202" s="88"/>
      <c r="G202" s="69" t="str">
        <f>IF(ISNA(IF($C202&gt;0,(VLOOKUP($C202,[1]Engagés!$C$10:$K$509,3,FALSE))," ")),"",(IF($C202&gt;0,(VLOOKUP($C202,[1]Engagés!$C$10:$K$509,3,FALSE))," ")))</f>
        <v xml:space="preserve"> </v>
      </c>
      <c r="H202" s="70" t="e">
        <f t="shared" si="81"/>
        <v>#VALUE!</v>
      </c>
      <c r="I202" s="71" t="str">
        <f>IF(ISNA(IF($C202&gt;0,(VLOOKUP($C202,[1]Engagés!$C$10:$K$509,6,FALSE))," ")),"",(IF($C202&gt;0,(VLOOKUP($C202,[1]Engagés!$C$10:$K$509,6,FALSE))," ")))</f>
        <v xml:space="preserve"> </v>
      </c>
      <c r="J202" s="71" t="str">
        <f>IF(ISNA(IF($C202&gt;0,(VLOOKUP($C202,[1]Engagés!$C$10:$K$509,7,FALSE))," ")),"",(IF($C202&gt;0,(VLOOKUP($C202,[1]Engagés!$C$10:$K$509,7,FALSE))," ")))</f>
        <v xml:space="preserve"> </v>
      </c>
      <c r="K202" s="71" t="str">
        <f>IF(ISNA(IF($C202&gt;0,(VLOOKUP($C202,[1]Engagés!$C$10:$K$509,8,FALSE))," ")),"",(IF($C202&gt;0,(VLOOKUP($C202,[1]Engagés!$C$10:$K$509,8,FALSE))," ")))</f>
        <v xml:space="preserve"> </v>
      </c>
      <c r="L202" s="72" t="str">
        <f>IF(ISNA(IF($C202&gt;0,(VLOOKUP($C202,[1]Engagés!$C$10:$K$509,5,FALSE))," ")),"",(IF($C202&gt;0,(VLOOKUP($C202,[1]Engagés!$C$10:$K$509,5,FALSE))," ")))</f>
        <v xml:space="preserve"> </v>
      </c>
      <c r="M202" s="72" t="str">
        <f>IF(ISNA(IF($C202&gt;0,(VLOOKUP($C202,[1]Engagés!$C$10:$K$509,4,FALSE))," ")),"",(IF($C202&gt;0,(VLOOKUP($C202,[1]Engagés!$C$10:$K$509,4,FALSE))," ")))</f>
        <v xml:space="preserve"> </v>
      </c>
      <c r="N202" s="71" t="str">
        <f>IF(ISNA(IF($C202&gt;0,(VLOOKUP($C202,[1]Engagés!$C$10:$K$509,9,FALSE))," ")),"",(IF($C202&gt;0,(VLOOKUP($C202,[1]Engagés!$C$10:$K$509,9,FALSE))," ")))</f>
        <v xml:space="preserve"> </v>
      </c>
      <c r="O202" s="72" t="str">
        <f>IF(ISNA(IF($C202&gt;0,(VLOOKUP($C202,[1]Engagés!$C$10:$N$509,10,FALSE))," ")),"",(IF($C202&gt;0,(VLOOKUP($C202,[1]Engagés!$C$10:$N$509,10,FALSE))," ")))</f>
        <v xml:space="preserve"> </v>
      </c>
      <c r="P202" s="72" t="str">
        <f>IF(ISNA(IF($C202&gt;0,(VLOOKUP($C202,[1]Engagés!$C$10:$N$509,12,FALSE))," ")),"",(IF($C202&gt;0,(VLOOKUP($C202,[1]Engagés!$C$10:$N$509,12,FALSE))," ")))</f>
        <v xml:space="preserve"> </v>
      </c>
      <c r="Q202" s="72" t="str">
        <f>IF(ISNA(IF($C202&gt;0,(VLOOKUP($C202,[1]Engagés!$C$10:$N$509,11,FALSE))," ")),"",(IF($C202&gt;0,(VLOOKUP($C202,[1]Engagés!$C$10:$N$509,11,FALSE))," ")))</f>
        <v xml:space="preserve"> </v>
      </c>
      <c r="R202" s="74" t="str">
        <f t="shared" si="107"/>
        <v/>
      </c>
      <c r="S202" s="75" t="str">
        <f>IF(COUNTIF($K$8:$K202,$K202)&lt;2,$K202," ")</f>
        <v xml:space="preserve"> </v>
      </c>
      <c r="T202" s="75">
        <f t="shared" si="92"/>
        <v>195</v>
      </c>
      <c r="U202" s="76" t="str">
        <f t="shared" si="93"/>
        <v/>
      </c>
      <c r="V202" s="75" t="str">
        <f>IF(COUNTIF($K$8:$K202,$K202)&lt;3,$K202," ")</f>
        <v xml:space="preserve"> </v>
      </c>
      <c r="W202" s="75">
        <f t="shared" si="82"/>
        <v>195</v>
      </c>
      <c r="X202" s="75" t="str">
        <f t="shared" si="94"/>
        <v/>
      </c>
      <c r="Y202" s="18" t="str">
        <f t="shared" si="83"/>
        <v/>
      </c>
      <c r="Z202" s="18">
        <f t="shared" si="84"/>
        <v>1000</v>
      </c>
      <c r="AA202" s="18">
        <f t="shared" si="95"/>
        <v>1000</v>
      </c>
      <c r="AB202" s="75" t="str">
        <f>IF(COUNTIF($K$8:$K202,S202)&lt;4,$K202," ")</f>
        <v xml:space="preserve"> </v>
      </c>
      <c r="AC202" s="75">
        <f t="shared" si="85"/>
        <v>195</v>
      </c>
      <c r="AD202" s="75" t="str">
        <f t="shared" si="96"/>
        <v/>
      </c>
      <c r="AE202" s="18" t="str">
        <f t="shared" si="86"/>
        <v/>
      </c>
      <c r="AF202" s="18" t="str">
        <f t="shared" si="87"/>
        <v/>
      </c>
      <c r="AG202" s="75" t="str">
        <f t="shared" si="88"/>
        <v/>
      </c>
      <c r="AH202" s="75" t="str">
        <f t="shared" si="97"/>
        <v/>
      </c>
      <c r="AI202" s="77" t="str">
        <f t="shared" si="98"/>
        <v xml:space="preserve"> </v>
      </c>
      <c r="AJ202" s="78">
        <f t="shared" si="99"/>
        <v>195</v>
      </c>
      <c r="AK202" s="79">
        <v>10</v>
      </c>
      <c r="AL202" s="80" t="e">
        <f>#REF!</f>
        <v>#REF!</v>
      </c>
      <c r="AM202" s="81" t="e">
        <f t="shared" si="100"/>
        <v>#REF!</v>
      </c>
      <c r="AN202" s="82" t="e">
        <f t="shared" si="101"/>
        <v>#REF!</v>
      </c>
      <c r="AO202" s="81" t="e">
        <f t="shared" si="102"/>
        <v>#REF!</v>
      </c>
      <c r="AP202" s="82" t="e">
        <f t="shared" si="103"/>
        <v>#REF!</v>
      </c>
      <c r="AQ202" s="81" t="e">
        <f t="shared" si="104"/>
        <v>#REF!</v>
      </c>
      <c r="AR202" s="82" t="e">
        <f t="shared" si="105"/>
        <v>#REF!</v>
      </c>
      <c r="AS202" s="83" t="e">
        <f t="shared" si="89"/>
        <v>#REF!</v>
      </c>
      <c r="AT202" s="84" t="e">
        <f t="shared" si="90"/>
        <v>#REF!</v>
      </c>
      <c r="AW202" s="85" t="str">
        <f t="shared" si="106"/>
        <v/>
      </c>
    </row>
    <row r="203" spans="1:49" ht="19.149999999999999" customHeight="1" x14ac:dyDescent="0.2">
      <c r="A203" s="65">
        <f t="shared" si="91"/>
        <v>196</v>
      </c>
      <c r="B203" s="87">
        <v>196</v>
      </c>
      <c r="C203" s="87"/>
      <c r="D203" s="88"/>
      <c r="E203" s="88"/>
      <c r="F203" s="88"/>
      <c r="G203" s="69" t="str">
        <f>IF(ISNA(IF($C203&gt;0,(VLOOKUP($C203,[1]Engagés!$C$10:$K$509,3,FALSE))," ")),"",(IF($C203&gt;0,(VLOOKUP($C203,[1]Engagés!$C$10:$K$509,3,FALSE))," ")))</f>
        <v xml:space="preserve"> </v>
      </c>
      <c r="H203" s="70" t="e">
        <f t="shared" si="81"/>
        <v>#VALUE!</v>
      </c>
      <c r="I203" s="71" t="str">
        <f>IF(ISNA(IF($C203&gt;0,(VLOOKUP($C203,[1]Engagés!$C$10:$K$509,6,FALSE))," ")),"",(IF($C203&gt;0,(VLOOKUP($C203,[1]Engagés!$C$10:$K$509,6,FALSE))," ")))</f>
        <v xml:space="preserve"> </v>
      </c>
      <c r="J203" s="71" t="str">
        <f>IF(ISNA(IF($C203&gt;0,(VLOOKUP($C203,[1]Engagés!$C$10:$K$509,7,FALSE))," ")),"",(IF($C203&gt;0,(VLOOKUP($C203,[1]Engagés!$C$10:$K$509,7,FALSE))," ")))</f>
        <v xml:space="preserve"> </v>
      </c>
      <c r="K203" s="71" t="str">
        <f>IF(ISNA(IF($C203&gt;0,(VLOOKUP($C203,[1]Engagés!$C$10:$K$509,8,FALSE))," ")),"",(IF($C203&gt;0,(VLOOKUP($C203,[1]Engagés!$C$10:$K$509,8,FALSE))," ")))</f>
        <v xml:space="preserve"> </v>
      </c>
      <c r="L203" s="72" t="str">
        <f>IF(ISNA(IF($C203&gt;0,(VLOOKUP($C203,[1]Engagés!$C$10:$K$509,5,FALSE))," ")),"",(IF($C203&gt;0,(VLOOKUP($C203,[1]Engagés!$C$10:$K$509,5,FALSE))," ")))</f>
        <v xml:space="preserve"> </v>
      </c>
      <c r="M203" s="72" t="str">
        <f>IF(ISNA(IF($C203&gt;0,(VLOOKUP($C203,[1]Engagés!$C$10:$K$509,4,FALSE))," ")),"",(IF($C203&gt;0,(VLOOKUP($C203,[1]Engagés!$C$10:$K$509,4,FALSE))," ")))</f>
        <v xml:space="preserve"> </v>
      </c>
      <c r="N203" s="71" t="str">
        <f>IF(ISNA(IF($C203&gt;0,(VLOOKUP($C203,[1]Engagés!$C$10:$K$509,9,FALSE))," ")),"",(IF($C203&gt;0,(VLOOKUP($C203,[1]Engagés!$C$10:$K$509,9,FALSE))," ")))</f>
        <v xml:space="preserve"> </v>
      </c>
      <c r="O203" s="72" t="str">
        <f>IF(ISNA(IF($C203&gt;0,(VLOOKUP($C203,[1]Engagés!$C$10:$N$509,10,FALSE))," ")),"",(IF($C203&gt;0,(VLOOKUP($C203,[1]Engagés!$C$10:$N$509,10,FALSE))," ")))</f>
        <v xml:space="preserve"> </v>
      </c>
      <c r="P203" s="72" t="str">
        <f>IF(ISNA(IF($C203&gt;0,(VLOOKUP($C203,[1]Engagés!$C$10:$N$509,12,FALSE))," ")),"",(IF($C203&gt;0,(VLOOKUP($C203,[1]Engagés!$C$10:$N$509,12,FALSE))," ")))</f>
        <v xml:space="preserve"> </v>
      </c>
      <c r="Q203" s="72" t="str">
        <f>IF(ISNA(IF($C203&gt;0,(VLOOKUP($C203,[1]Engagés!$C$10:$N$509,11,FALSE))," ")),"",(IF($C203&gt;0,(VLOOKUP($C203,[1]Engagés!$C$10:$N$509,11,FALSE))," ")))</f>
        <v xml:space="preserve"> </v>
      </c>
      <c r="R203" s="74" t="str">
        <f t="shared" si="107"/>
        <v/>
      </c>
      <c r="S203" s="75" t="str">
        <f>IF(COUNTIF($K$8:$K203,$K203)&lt;2,$K203," ")</f>
        <v xml:space="preserve"> </v>
      </c>
      <c r="T203" s="75">
        <f t="shared" si="92"/>
        <v>196</v>
      </c>
      <c r="U203" s="76" t="str">
        <f t="shared" si="93"/>
        <v/>
      </c>
      <c r="V203" s="75" t="str">
        <f>IF(COUNTIF($K$8:$K203,$K203)&lt;3,$K203," ")</f>
        <v xml:space="preserve"> </v>
      </c>
      <c r="W203" s="75">
        <f t="shared" si="82"/>
        <v>196</v>
      </c>
      <c r="X203" s="75" t="str">
        <f t="shared" si="94"/>
        <v/>
      </c>
      <c r="Y203" s="18" t="str">
        <f t="shared" si="83"/>
        <v/>
      </c>
      <c r="Z203" s="18">
        <f t="shared" si="84"/>
        <v>1000</v>
      </c>
      <c r="AA203" s="18">
        <f t="shared" si="95"/>
        <v>1000</v>
      </c>
      <c r="AB203" s="75" t="str">
        <f>IF(COUNTIF($K$8:$K203,S203)&lt;4,$K203," ")</f>
        <v xml:space="preserve"> </v>
      </c>
      <c r="AC203" s="75">
        <f t="shared" si="85"/>
        <v>196</v>
      </c>
      <c r="AD203" s="75" t="str">
        <f t="shared" si="96"/>
        <v/>
      </c>
      <c r="AE203" s="18" t="str">
        <f t="shared" si="86"/>
        <v/>
      </c>
      <c r="AF203" s="18" t="str">
        <f t="shared" si="87"/>
        <v/>
      </c>
      <c r="AG203" s="75" t="str">
        <f t="shared" si="88"/>
        <v/>
      </c>
      <c r="AH203" s="75" t="str">
        <f t="shared" si="97"/>
        <v/>
      </c>
      <c r="AI203" s="77" t="str">
        <f t="shared" si="98"/>
        <v xml:space="preserve"> </v>
      </c>
      <c r="AJ203" s="78">
        <f t="shared" si="99"/>
        <v>196</v>
      </c>
      <c r="AK203" s="79">
        <v>10</v>
      </c>
      <c r="AL203" s="80" t="e">
        <f>#REF!</f>
        <v>#REF!</v>
      </c>
      <c r="AM203" s="81" t="e">
        <f t="shared" si="100"/>
        <v>#REF!</v>
      </c>
      <c r="AN203" s="82" t="e">
        <f t="shared" si="101"/>
        <v>#REF!</v>
      </c>
      <c r="AO203" s="81" t="e">
        <f t="shared" si="102"/>
        <v>#REF!</v>
      </c>
      <c r="AP203" s="82" t="e">
        <f t="shared" si="103"/>
        <v>#REF!</v>
      </c>
      <c r="AQ203" s="81" t="e">
        <f t="shared" si="104"/>
        <v>#REF!</v>
      </c>
      <c r="AR203" s="82" t="e">
        <f t="shared" si="105"/>
        <v>#REF!</v>
      </c>
      <c r="AS203" s="83" t="e">
        <f t="shared" si="89"/>
        <v>#REF!</v>
      </c>
      <c r="AT203" s="84" t="e">
        <f t="shared" si="90"/>
        <v>#REF!</v>
      </c>
      <c r="AW203" s="85" t="str">
        <f t="shared" si="106"/>
        <v/>
      </c>
    </row>
    <row r="204" spans="1:49" ht="19.149999999999999" customHeight="1" x14ac:dyDescent="0.2">
      <c r="A204" s="65">
        <f t="shared" si="91"/>
        <v>197</v>
      </c>
      <c r="B204" s="87">
        <v>197</v>
      </c>
      <c r="C204" s="87"/>
      <c r="D204" s="88"/>
      <c r="E204" s="88"/>
      <c r="F204" s="88"/>
      <c r="G204" s="69" t="str">
        <f>IF(ISNA(IF($C204&gt;0,(VLOOKUP($C204,[1]Engagés!$C$10:$K$509,3,FALSE))," ")),"",(IF($C204&gt;0,(VLOOKUP($C204,[1]Engagés!$C$10:$K$509,3,FALSE))," ")))</f>
        <v xml:space="preserve"> </v>
      </c>
      <c r="H204" s="70" t="e">
        <f t="shared" si="81"/>
        <v>#VALUE!</v>
      </c>
      <c r="I204" s="71" t="str">
        <f>IF(ISNA(IF($C204&gt;0,(VLOOKUP($C204,[1]Engagés!$C$10:$K$509,6,FALSE))," ")),"",(IF($C204&gt;0,(VLOOKUP($C204,[1]Engagés!$C$10:$K$509,6,FALSE))," ")))</f>
        <v xml:space="preserve"> </v>
      </c>
      <c r="J204" s="71" t="str">
        <f>IF(ISNA(IF($C204&gt;0,(VLOOKUP($C204,[1]Engagés!$C$10:$K$509,7,FALSE))," ")),"",(IF($C204&gt;0,(VLOOKUP($C204,[1]Engagés!$C$10:$K$509,7,FALSE))," ")))</f>
        <v xml:space="preserve"> </v>
      </c>
      <c r="K204" s="71" t="str">
        <f>IF(ISNA(IF($C204&gt;0,(VLOOKUP($C204,[1]Engagés!$C$10:$K$509,8,FALSE))," ")),"",(IF($C204&gt;0,(VLOOKUP($C204,[1]Engagés!$C$10:$K$509,8,FALSE))," ")))</f>
        <v xml:space="preserve"> </v>
      </c>
      <c r="L204" s="72" t="str">
        <f>IF(ISNA(IF($C204&gt;0,(VLOOKUP($C204,[1]Engagés!$C$10:$K$509,5,FALSE))," ")),"",(IF($C204&gt;0,(VLOOKUP($C204,[1]Engagés!$C$10:$K$509,5,FALSE))," ")))</f>
        <v xml:space="preserve"> </v>
      </c>
      <c r="M204" s="72" t="str">
        <f>IF(ISNA(IF($C204&gt;0,(VLOOKUP($C204,[1]Engagés!$C$10:$K$509,4,FALSE))," ")),"",(IF($C204&gt;0,(VLOOKUP($C204,[1]Engagés!$C$10:$K$509,4,FALSE))," ")))</f>
        <v xml:space="preserve"> </v>
      </c>
      <c r="N204" s="71" t="str">
        <f>IF(ISNA(IF($C204&gt;0,(VLOOKUP($C204,[1]Engagés!$C$10:$K$509,9,FALSE))," ")),"",(IF($C204&gt;0,(VLOOKUP($C204,[1]Engagés!$C$10:$K$509,9,FALSE))," ")))</f>
        <v xml:space="preserve"> </v>
      </c>
      <c r="O204" s="72" t="str">
        <f>IF(ISNA(IF($C204&gt;0,(VLOOKUP($C204,[1]Engagés!$C$10:$N$509,10,FALSE))," ")),"",(IF($C204&gt;0,(VLOOKUP($C204,[1]Engagés!$C$10:$N$509,10,FALSE))," ")))</f>
        <v xml:space="preserve"> </v>
      </c>
      <c r="P204" s="72" t="str">
        <f>IF(ISNA(IF($C204&gt;0,(VLOOKUP($C204,[1]Engagés!$C$10:$N$509,12,FALSE))," ")),"",(IF($C204&gt;0,(VLOOKUP($C204,[1]Engagés!$C$10:$N$509,12,FALSE))," ")))</f>
        <v xml:space="preserve"> </v>
      </c>
      <c r="Q204" s="72" t="str">
        <f>IF(ISNA(IF($C204&gt;0,(VLOOKUP($C204,[1]Engagés!$C$10:$N$509,11,FALSE))," ")),"",(IF($C204&gt;0,(VLOOKUP($C204,[1]Engagés!$C$10:$N$509,11,FALSE))," ")))</f>
        <v xml:space="preserve"> </v>
      </c>
      <c r="R204" s="74" t="str">
        <f t="shared" si="107"/>
        <v/>
      </c>
      <c r="S204" s="75" t="str">
        <f>IF(COUNTIF($K$8:$K204,$K204)&lt;2,$K204," ")</f>
        <v xml:space="preserve"> </v>
      </c>
      <c r="T204" s="75">
        <f t="shared" si="92"/>
        <v>197</v>
      </c>
      <c r="U204" s="76" t="str">
        <f t="shared" si="93"/>
        <v/>
      </c>
      <c r="V204" s="75" t="str">
        <f>IF(COUNTIF($K$8:$K204,$K204)&lt;3,$K204," ")</f>
        <v xml:space="preserve"> </v>
      </c>
      <c r="W204" s="75">
        <f t="shared" si="82"/>
        <v>197</v>
      </c>
      <c r="X204" s="75" t="str">
        <f t="shared" si="94"/>
        <v/>
      </c>
      <c r="Y204" s="18" t="str">
        <f t="shared" si="83"/>
        <v/>
      </c>
      <c r="Z204" s="18">
        <f t="shared" si="84"/>
        <v>1000</v>
      </c>
      <c r="AA204" s="18">
        <f t="shared" si="95"/>
        <v>1000</v>
      </c>
      <c r="AB204" s="75" t="str">
        <f>IF(COUNTIF($K$8:$K204,S204)&lt;4,$K204," ")</f>
        <v xml:space="preserve"> </v>
      </c>
      <c r="AC204" s="75">
        <f t="shared" si="85"/>
        <v>197</v>
      </c>
      <c r="AD204" s="75" t="str">
        <f t="shared" si="96"/>
        <v/>
      </c>
      <c r="AE204" s="18" t="str">
        <f t="shared" si="86"/>
        <v/>
      </c>
      <c r="AF204" s="18" t="str">
        <f t="shared" si="87"/>
        <v/>
      </c>
      <c r="AG204" s="75" t="str">
        <f t="shared" si="88"/>
        <v/>
      </c>
      <c r="AH204" s="75" t="str">
        <f t="shared" si="97"/>
        <v/>
      </c>
      <c r="AI204" s="77" t="str">
        <f t="shared" si="98"/>
        <v xml:space="preserve"> </v>
      </c>
      <c r="AJ204" s="78">
        <f t="shared" si="99"/>
        <v>197</v>
      </c>
      <c r="AK204" s="79">
        <v>10</v>
      </c>
      <c r="AL204" s="80" t="e">
        <f>#REF!</f>
        <v>#REF!</v>
      </c>
      <c r="AM204" s="81" t="e">
        <f t="shared" si="100"/>
        <v>#REF!</v>
      </c>
      <c r="AN204" s="82" t="e">
        <f t="shared" si="101"/>
        <v>#REF!</v>
      </c>
      <c r="AO204" s="81" t="e">
        <f t="shared" si="102"/>
        <v>#REF!</v>
      </c>
      <c r="AP204" s="82" t="e">
        <f t="shared" si="103"/>
        <v>#REF!</v>
      </c>
      <c r="AQ204" s="81" t="e">
        <f t="shared" si="104"/>
        <v>#REF!</v>
      </c>
      <c r="AR204" s="82" t="e">
        <f t="shared" si="105"/>
        <v>#REF!</v>
      </c>
      <c r="AS204" s="83" t="e">
        <f t="shared" si="89"/>
        <v>#REF!</v>
      </c>
      <c r="AT204" s="84" t="e">
        <f t="shared" si="90"/>
        <v>#REF!</v>
      </c>
      <c r="AW204" s="85" t="str">
        <f t="shared" si="106"/>
        <v/>
      </c>
    </row>
    <row r="205" spans="1:49" ht="19.149999999999999" customHeight="1" x14ac:dyDescent="0.2">
      <c r="A205" s="65">
        <f t="shared" si="91"/>
        <v>198</v>
      </c>
      <c r="B205" s="87">
        <v>198</v>
      </c>
      <c r="C205" s="87"/>
      <c r="D205" s="88"/>
      <c r="E205" s="88"/>
      <c r="F205" s="88"/>
      <c r="G205" s="69" t="str">
        <f>IF(ISNA(IF($C205&gt;0,(VLOOKUP($C205,[1]Engagés!$C$10:$K$509,3,FALSE))," ")),"",(IF($C205&gt;0,(VLOOKUP($C205,[1]Engagés!$C$10:$K$509,3,FALSE))," ")))</f>
        <v xml:space="preserve"> </v>
      </c>
      <c r="H205" s="70" t="e">
        <f t="shared" si="81"/>
        <v>#VALUE!</v>
      </c>
      <c r="I205" s="71" t="str">
        <f>IF(ISNA(IF($C205&gt;0,(VLOOKUP($C205,[1]Engagés!$C$10:$K$509,6,FALSE))," ")),"",(IF($C205&gt;0,(VLOOKUP($C205,[1]Engagés!$C$10:$K$509,6,FALSE))," ")))</f>
        <v xml:space="preserve"> </v>
      </c>
      <c r="J205" s="71" t="str">
        <f>IF(ISNA(IF($C205&gt;0,(VLOOKUP($C205,[1]Engagés!$C$10:$K$509,7,FALSE))," ")),"",(IF($C205&gt;0,(VLOOKUP($C205,[1]Engagés!$C$10:$K$509,7,FALSE))," ")))</f>
        <v xml:space="preserve"> </v>
      </c>
      <c r="K205" s="71" t="str">
        <f>IF(ISNA(IF($C205&gt;0,(VLOOKUP($C205,[1]Engagés!$C$10:$K$509,8,FALSE))," ")),"",(IF($C205&gt;0,(VLOOKUP($C205,[1]Engagés!$C$10:$K$509,8,FALSE))," ")))</f>
        <v xml:space="preserve"> </v>
      </c>
      <c r="L205" s="72" t="str">
        <f>IF(ISNA(IF($C205&gt;0,(VLOOKUP($C205,[1]Engagés!$C$10:$K$509,5,FALSE))," ")),"",(IF($C205&gt;0,(VLOOKUP($C205,[1]Engagés!$C$10:$K$509,5,FALSE))," ")))</f>
        <v xml:space="preserve"> </v>
      </c>
      <c r="M205" s="72" t="str">
        <f>IF(ISNA(IF($C205&gt;0,(VLOOKUP($C205,[1]Engagés!$C$10:$K$509,4,FALSE))," ")),"",(IF($C205&gt;0,(VLOOKUP($C205,[1]Engagés!$C$10:$K$509,4,FALSE))," ")))</f>
        <v xml:space="preserve"> </v>
      </c>
      <c r="N205" s="71" t="str">
        <f>IF(ISNA(IF($C205&gt;0,(VLOOKUP($C205,[1]Engagés!$C$10:$K$509,9,FALSE))," ")),"",(IF($C205&gt;0,(VLOOKUP($C205,[1]Engagés!$C$10:$K$509,9,FALSE))," ")))</f>
        <v xml:space="preserve"> </v>
      </c>
      <c r="O205" s="72" t="str">
        <f>IF(ISNA(IF($C205&gt;0,(VLOOKUP($C205,[1]Engagés!$C$10:$N$509,10,FALSE))," ")),"",(IF($C205&gt;0,(VLOOKUP($C205,[1]Engagés!$C$10:$N$509,10,FALSE))," ")))</f>
        <v xml:space="preserve"> </v>
      </c>
      <c r="P205" s="72" t="str">
        <f>IF(ISNA(IF($C205&gt;0,(VLOOKUP($C205,[1]Engagés!$C$10:$N$509,12,FALSE))," ")),"",(IF($C205&gt;0,(VLOOKUP($C205,[1]Engagés!$C$10:$N$509,12,FALSE))," ")))</f>
        <v xml:space="preserve"> </v>
      </c>
      <c r="Q205" s="72" t="str">
        <f>IF(ISNA(IF($C205&gt;0,(VLOOKUP($C205,[1]Engagés!$C$10:$N$509,11,FALSE))," ")),"",(IF($C205&gt;0,(VLOOKUP($C205,[1]Engagés!$C$10:$N$509,11,FALSE))," ")))</f>
        <v xml:space="preserve"> </v>
      </c>
      <c r="R205" s="74" t="str">
        <f t="shared" si="107"/>
        <v/>
      </c>
      <c r="S205" s="75" t="str">
        <f>IF(COUNTIF($K$8:$K205,$K205)&lt;2,$K205," ")</f>
        <v xml:space="preserve"> </v>
      </c>
      <c r="T205" s="75">
        <f t="shared" si="92"/>
        <v>198</v>
      </c>
      <c r="U205" s="76" t="str">
        <f t="shared" si="93"/>
        <v/>
      </c>
      <c r="V205" s="75" t="str">
        <f>IF(COUNTIF($K$8:$K205,$K205)&lt;3,$K205," ")</f>
        <v xml:space="preserve"> </v>
      </c>
      <c r="W205" s="75">
        <f t="shared" si="82"/>
        <v>198</v>
      </c>
      <c r="X205" s="75" t="str">
        <f t="shared" si="94"/>
        <v/>
      </c>
      <c r="Y205" s="18" t="str">
        <f t="shared" si="83"/>
        <v/>
      </c>
      <c r="Z205" s="18">
        <f t="shared" si="84"/>
        <v>1000</v>
      </c>
      <c r="AA205" s="18">
        <f t="shared" si="95"/>
        <v>1000</v>
      </c>
      <c r="AB205" s="75" t="str">
        <f>IF(COUNTIF($K$8:$K205,S205)&lt;4,$K205," ")</f>
        <v xml:space="preserve"> </v>
      </c>
      <c r="AC205" s="75">
        <f t="shared" si="85"/>
        <v>198</v>
      </c>
      <c r="AD205" s="75" t="str">
        <f t="shared" si="96"/>
        <v/>
      </c>
      <c r="AE205" s="18" t="str">
        <f t="shared" si="86"/>
        <v/>
      </c>
      <c r="AF205" s="18" t="str">
        <f t="shared" si="87"/>
        <v/>
      </c>
      <c r="AG205" s="75" t="str">
        <f t="shared" si="88"/>
        <v/>
      </c>
      <c r="AH205" s="75" t="str">
        <f t="shared" si="97"/>
        <v/>
      </c>
      <c r="AI205" s="77" t="str">
        <f t="shared" si="98"/>
        <v xml:space="preserve"> </v>
      </c>
      <c r="AJ205" s="78">
        <f t="shared" si="99"/>
        <v>198</v>
      </c>
      <c r="AK205" s="79">
        <v>10</v>
      </c>
      <c r="AL205" s="80" t="e">
        <f>#REF!</f>
        <v>#REF!</v>
      </c>
      <c r="AM205" s="81" t="e">
        <f t="shared" si="100"/>
        <v>#REF!</v>
      </c>
      <c r="AN205" s="82" t="e">
        <f t="shared" si="101"/>
        <v>#REF!</v>
      </c>
      <c r="AO205" s="81" t="e">
        <f t="shared" si="102"/>
        <v>#REF!</v>
      </c>
      <c r="AP205" s="82" t="e">
        <f t="shared" si="103"/>
        <v>#REF!</v>
      </c>
      <c r="AQ205" s="81" t="e">
        <f t="shared" si="104"/>
        <v>#REF!</v>
      </c>
      <c r="AR205" s="82" t="e">
        <f t="shared" si="105"/>
        <v>#REF!</v>
      </c>
      <c r="AS205" s="83" t="e">
        <f t="shared" si="89"/>
        <v>#REF!</v>
      </c>
      <c r="AT205" s="84" t="e">
        <f t="shared" si="90"/>
        <v>#REF!</v>
      </c>
      <c r="AW205" s="85" t="str">
        <f t="shared" si="106"/>
        <v/>
      </c>
    </row>
    <row r="206" spans="1:49" ht="19.149999999999999" customHeight="1" x14ac:dyDescent="0.2">
      <c r="A206" s="65">
        <f t="shared" si="91"/>
        <v>199</v>
      </c>
      <c r="B206" s="87">
        <v>199</v>
      </c>
      <c r="C206" s="87"/>
      <c r="D206" s="88"/>
      <c r="E206" s="88"/>
      <c r="F206" s="88"/>
      <c r="G206" s="69" t="str">
        <f>IF(ISNA(IF($C206&gt;0,(VLOOKUP($C206,[1]Engagés!$C$10:$K$509,3,FALSE))," ")),"",(IF($C206&gt;0,(VLOOKUP($C206,[1]Engagés!$C$10:$K$509,3,FALSE))," ")))</f>
        <v xml:space="preserve"> </v>
      </c>
      <c r="H206" s="70" t="e">
        <f t="shared" si="81"/>
        <v>#VALUE!</v>
      </c>
      <c r="I206" s="71" t="str">
        <f>IF(ISNA(IF($C206&gt;0,(VLOOKUP($C206,[1]Engagés!$C$10:$K$509,6,FALSE))," ")),"",(IF($C206&gt;0,(VLOOKUP($C206,[1]Engagés!$C$10:$K$509,6,FALSE))," ")))</f>
        <v xml:space="preserve"> </v>
      </c>
      <c r="J206" s="71" t="str">
        <f>IF(ISNA(IF($C206&gt;0,(VLOOKUP($C206,[1]Engagés!$C$10:$K$509,7,FALSE))," ")),"",(IF($C206&gt;0,(VLOOKUP($C206,[1]Engagés!$C$10:$K$509,7,FALSE))," ")))</f>
        <v xml:space="preserve"> </v>
      </c>
      <c r="K206" s="71" t="str">
        <f>IF(ISNA(IF($C206&gt;0,(VLOOKUP($C206,[1]Engagés!$C$10:$K$509,8,FALSE))," ")),"",(IF($C206&gt;0,(VLOOKUP($C206,[1]Engagés!$C$10:$K$509,8,FALSE))," ")))</f>
        <v xml:space="preserve"> </v>
      </c>
      <c r="L206" s="72" t="str">
        <f>IF(ISNA(IF($C206&gt;0,(VLOOKUP($C206,[1]Engagés!$C$10:$K$509,5,FALSE))," ")),"",(IF($C206&gt;0,(VLOOKUP($C206,[1]Engagés!$C$10:$K$509,5,FALSE))," ")))</f>
        <v xml:space="preserve"> </v>
      </c>
      <c r="M206" s="72" t="str">
        <f>IF(ISNA(IF($C206&gt;0,(VLOOKUP($C206,[1]Engagés!$C$10:$K$509,4,FALSE))," ")),"",(IF($C206&gt;0,(VLOOKUP($C206,[1]Engagés!$C$10:$K$509,4,FALSE))," ")))</f>
        <v xml:space="preserve"> </v>
      </c>
      <c r="N206" s="71" t="str">
        <f>IF(ISNA(IF($C206&gt;0,(VLOOKUP($C206,[1]Engagés!$C$10:$K$509,9,FALSE))," ")),"",(IF($C206&gt;0,(VLOOKUP($C206,[1]Engagés!$C$10:$K$509,9,FALSE))," ")))</f>
        <v xml:space="preserve"> </v>
      </c>
      <c r="O206" s="72" t="str">
        <f>IF(ISNA(IF($C206&gt;0,(VLOOKUP($C206,[1]Engagés!$C$10:$N$509,10,FALSE))," ")),"",(IF($C206&gt;0,(VLOOKUP($C206,[1]Engagés!$C$10:$N$509,10,FALSE))," ")))</f>
        <v xml:space="preserve"> </v>
      </c>
      <c r="P206" s="72" t="str">
        <f>IF(ISNA(IF($C206&gt;0,(VLOOKUP($C206,[1]Engagés!$C$10:$N$509,12,FALSE))," ")),"",(IF($C206&gt;0,(VLOOKUP($C206,[1]Engagés!$C$10:$N$509,12,FALSE))," ")))</f>
        <v xml:space="preserve"> </v>
      </c>
      <c r="Q206" s="72" t="str">
        <f>IF(ISNA(IF($C206&gt;0,(VLOOKUP($C206,[1]Engagés!$C$10:$N$509,11,FALSE))," ")),"",(IF($C206&gt;0,(VLOOKUP($C206,[1]Engagés!$C$10:$N$509,11,FALSE))," ")))</f>
        <v xml:space="preserve"> </v>
      </c>
      <c r="R206" s="74" t="str">
        <f t="shared" si="107"/>
        <v/>
      </c>
      <c r="S206" s="75" t="str">
        <f>IF(COUNTIF($K$8:$K206,$K206)&lt;2,$K206," ")</f>
        <v xml:space="preserve"> </v>
      </c>
      <c r="T206" s="75">
        <f t="shared" si="92"/>
        <v>199</v>
      </c>
      <c r="U206" s="76" t="str">
        <f t="shared" si="93"/>
        <v/>
      </c>
      <c r="V206" s="75" t="str">
        <f>IF(COUNTIF($K$8:$K206,$K206)&lt;3,$K206," ")</f>
        <v xml:space="preserve"> </v>
      </c>
      <c r="W206" s="75">
        <f t="shared" si="82"/>
        <v>199</v>
      </c>
      <c r="X206" s="75" t="str">
        <f t="shared" si="94"/>
        <v/>
      </c>
      <c r="Y206" s="18" t="str">
        <f t="shared" si="83"/>
        <v/>
      </c>
      <c r="Z206" s="18">
        <f t="shared" si="84"/>
        <v>1000</v>
      </c>
      <c r="AA206" s="18">
        <f t="shared" si="95"/>
        <v>1000</v>
      </c>
      <c r="AB206" s="75" t="str">
        <f>IF(COUNTIF($K$8:$K206,S206)&lt;4,$K206," ")</f>
        <v xml:space="preserve"> </v>
      </c>
      <c r="AC206" s="75">
        <f t="shared" si="85"/>
        <v>199</v>
      </c>
      <c r="AD206" s="75" t="str">
        <f t="shared" si="96"/>
        <v/>
      </c>
      <c r="AE206" s="18" t="str">
        <f t="shared" si="86"/>
        <v/>
      </c>
      <c r="AF206" s="18" t="str">
        <f t="shared" si="87"/>
        <v/>
      </c>
      <c r="AG206" s="75" t="str">
        <f t="shared" si="88"/>
        <v/>
      </c>
      <c r="AH206" s="75" t="str">
        <f t="shared" si="97"/>
        <v/>
      </c>
      <c r="AI206" s="77" t="str">
        <f t="shared" si="98"/>
        <v xml:space="preserve"> </v>
      </c>
      <c r="AJ206" s="78">
        <f t="shared" si="99"/>
        <v>199</v>
      </c>
      <c r="AK206" s="79">
        <v>10</v>
      </c>
      <c r="AL206" s="80" t="e">
        <f>#REF!</f>
        <v>#REF!</v>
      </c>
      <c r="AM206" s="81" t="e">
        <f t="shared" si="100"/>
        <v>#REF!</v>
      </c>
      <c r="AN206" s="82" t="e">
        <f t="shared" si="101"/>
        <v>#REF!</v>
      </c>
      <c r="AO206" s="81" t="e">
        <f t="shared" si="102"/>
        <v>#REF!</v>
      </c>
      <c r="AP206" s="82" t="e">
        <f t="shared" si="103"/>
        <v>#REF!</v>
      </c>
      <c r="AQ206" s="81" t="e">
        <f t="shared" si="104"/>
        <v>#REF!</v>
      </c>
      <c r="AR206" s="82" t="e">
        <f t="shared" si="105"/>
        <v>#REF!</v>
      </c>
      <c r="AS206" s="83" t="e">
        <f t="shared" si="89"/>
        <v>#REF!</v>
      </c>
      <c r="AT206" s="84" t="e">
        <f t="shared" si="90"/>
        <v>#REF!</v>
      </c>
      <c r="AW206" s="85" t="str">
        <f t="shared" si="106"/>
        <v/>
      </c>
    </row>
    <row r="207" spans="1:49" ht="19.149999999999999" customHeight="1" x14ac:dyDescent="0.2">
      <c r="A207" s="65">
        <f t="shared" si="91"/>
        <v>200</v>
      </c>
      <c r="B207" s="87">
        <v>200</v>
      </c>
      <c r="C207" s="87"/>
      <c r="D207" s="88"/>
      <c r="E207" s="88"/>
      <c r="F207" s="88"/>
      <c r="G207" s="69" t="str">
        <f>IF(ISNA(IF($C207&gt;0,(VLOOKUP($C207,[1]Engagés!$C$10:$K$509,3,FALSE))," ")),"",(IF($C207&gt;0,(VLOOKUP($C207,[1]Engagés!$C$10:$K$509,3,FALSE))," ")))</f>
        <v xml:space="preserve"> </v>
      </c>
      <c r="H207" s="70" t="e">
        <f t="shared" si="81"/>
        <v>#VALUE!</v>
      </c>
      <c r="I207" s="71" t="str">
        <f>IF(ISNA(IF($C207&gt;0,(VLOOKUP($C207,[1]Engagés!$C$10:$K$509,6,FALSE))," ")),"",(IF($C207&gt;0,(VLOOKUP($C207,[1]Engagés!$C$10:$K$509,6,FALSE))," ")))</f>
        <v xml:space="preserve"> </v>
      </c>
      <c r="J207" s="71" t="str">
        <f>IF(ISNA(IF($C207&gt;0,(VLOOKUP($C207,[1]Engagés!$C$10:$K$509,7,FALSE))," ")),"",(IF($C207&gt;0,(VLOOKUP($C207,[1]Engagés!$C$10:$K$509,7,FALSE))," ")))</f>
        <v xml:space="preserve"> </v>
      </c>
      <c r="K207" s="71" t="str">
        <f>IF(ISNA(IF($C207&gt;0,(VLOOKUP($C207,[1]Engagés!$C$10:$K$509,8,FALSE))," ")),"",(IF($C207&gt;0,(VLOOKUP($C207,[1]Engagés!$C$10:$K$509,8,FALSE))," ")))</f>
        <v xml:space="preserve"> </v>
      </c>
      <c r="L207" s="72" t="str">
        <f>IF(ISNA(IF($C207&gt;0,(VLOOKUP($C207,[1]Engagés!$C$10:$K$509,5,FALSE))," ")),"",(IF($C207&gt;0,(VLOOKUP($C207,[1]Engagés!$C$10:$K$509,5,FALSE))," ")))</f>
        <v xml:space="preserve"> </v>
      </c>
      <c r="M207" s="72" t="str">
        <f>IF(ISNA(IF($C207&gt;0,(VLOOKUP($C207,[1]Engagés!$C$10:$K$509,4,FALSE))," ")),"",(IF($C207&gt;0,(VLOOKUP($C207,[1]Engagés!$C$10:$K$509,4,FALSE))," ")))</f>
        <v xml:space="preserve"> </v>
      </c>
      <c r="N207" s="71" t="str">
        <f>IF(ISNA(IF($C207&gt;0,(VLOOKUP($C207,[1]Engagés!$C$10:$K$509,9,FALSE))," ")),"",(IF($C207&gt;0,(VLOOKUP($C207,[1]Engagés!$C$10:$K$509,9,FALSE))," ")))</f>
        <v xml:space="preserve"> </v>
      </c>
      <c r="O207" s="72" t="str">
        <f>IF(ISNA(IF($C207&gt;0,(VLOOKUP($C207,[1]Engagés!$C$10:$N$509,10,FALSE))," ")),"",(IF($C207&gt;0,(VLOOKUP($C207,[1]Engagés!$C$10:$N$509,10,FALSE))," ")))</f>
        <v xml:space="preserve"> </v>
      </c>
      <c r="P207" s="72" t="str">
        <f>IF(ISNA(IF($C207&gt;0,(VLOOKUP($C207,[1]Engagés!$C$10:$N$509,12,FALSE))," ")),"",(IF($C207&gt;0,(VLOOKUP($C207,[1]Engagés!$C$10:$N$509,12,FALSE))," ")))</f>
        <v xml:space="preserve"> </v>
      </c>
      <c r="Q207" s="72" t="str">
        <f>IF(ISNA(IF($C207&gt;0,(VLOOKUP($C207,[1]Engagés!$C$10:$N$509,11,FALSE))," ")),"",(IF($C207&gt;0,(VLOOKUP($C207,[1]Engagés!$C$10:$N$509,11,FALSE))," ")))</f>
        <v xml:space="preserve"> </v>
      </c>
      <c r="R207" s="74" t="str">
        <f t="shared" si="107"/>
        <v/>
      </c>
      <c r="S207" s="75" t="str">
        <f>IF(COUNTIF($K$8:$K207,$K207)&lt;2,$K207," ")</f>
        <v xml:space="preserve"> </v>
      </c>
      <c r="T207" s="75">
        <f t="shared" si="92"/>
        <v>200</v>
      </c>
      <c r="U207" s="76" t="str">
        <f t="shared" si="93"/>
        <v/>
      </c>
      <c r="V207" s="75" t="str">
        <f>IF(COUNTIF($K$8:$K207,$K207)&lt;3,$K207," ")</f>
        <v xml:space="preserve"> </v>
      </c>
      <c r="W207" s="75">
        <f t="shared" si="82"/>
        <v>200</v>
      </c>
      <c r="X207" s="75" t="str">
        <f t="shared" si="94"/>
        <v/>
      </c>
      <c r="Y207" s="18" t="str">
        <f t="shared" si="83"/>
        <v/>
      </c>
      <c r="Z207" s="18">
        <f t="shared" si="84"/>
        <v>1000</v>
      </c>
      <c r="AA207" s="18">
        <f t="shared" si="95"/>
        <v>1000</v>
      </c>
      <c r="AB207" s="75" t="str">
        <f>IF(COUNTIF($K$8:$K207,S207)&lt;4,$K207," ")</f>
        <v xml:space="preserve"> </v>
      </c>
      <c r="AC207" s="75">
        <f t="shared" si="85"/>
        <v>200</v>
      </c>
      <c r="AD207" s="75" t="str">
        <f t="shared" si="96"/>
        <v/>
      </c>
      <c r="AE207" s="18" t="str">
        <f t="shared" si="86"/>
        <v/>
      </c>
      <c r="AF207" s="18" t="str">
        <f t="shared" si="87"/>
        <v/>
      </c>
      <c r="AG207" s="75" t="str">
        <f t="shared" si="88"/>
        <v/>
      </c>
      <c r="AH207" s="75" t="str">
        <f t="shared" si="97"/>
        <v/>
      </c>
      <c r="AI207" s="77" t="str">
        <f t="shared" si="98"/>
        <v xml:space="preserve"> </v>
      </c>
      <c r="AJ207" s="78">
        <f t="shared" si="99"/>
        <v>200</v>
      </c>
      <c r="AK207" s="79">
        <v>10</v>
      </c>
      <c r="AL207" s="80" t="e">
        <f>#REF!</f>
        <v>#REF!</v>
      </c>
      <c r="AM207" s="81" t="e">
        <f t="shared" si="100"/>
        <v>#REF!</v>
      </c>
      <c r="AN207" s="82" t="e">
        <f t="shared" si="101"/>
        <v>#REF!</v>
      </c>
      <c r="AO207" s="81" t="e">
        <f t="shared" si="102"/>
        <v>#REF!</v>
      </c>
      <c r="AP207" s="82" t="e">
        <f t="shared" si="103"/>
        <v>#REF!</v>
      </c>
      <c r="AQ207" s="81" t="e">
        <f t="shared" si="104"/>
        <v>#REF!</v>
      </c>
      <c r="AR207" s="82" t="e">
        <f t="shared" si="105"/>
        <v>#REF!</v>
      </c>
      <c r="AS207" s="83" t="e">
        <f t="shared" si="89"/>
        <v>#REF!</v>
      </c>
      <c r="AT207" s="84" t="e">
        <f t="shared" si="90"/>
        <v>#REF!</v>
      </c>
      <c r="AW207" s="85" t="str">
        <f t="shared" si="106"/>
        <v/>
      </c>
    </row>
  </sheetData>
  <sheetProtection password="EFB0" sheet="1" objects="1" scenarios="1" selectLockedCells="1" sort="0"/>
  <mergeCells count="29">
    <mergeCell ref="P6:P7"/>
    <mergeCell ref="Q6:Q7"/>
    <mergeCell ref="R6:R7"/>
    <mergeCell ref="AX7:BG7"/>
    <mergeCell ref="J6:J7"/>
    <mergeCell ref="K6:K7"/>
    <mergeCell ref="L6:L7"/>
    <mergeCell ref="M6:M7"/>
    <mergeCell ref="N6:N7"/>
    <mergeCell ref="O6:O7"/>
    <mergeCell ref="B6:B7"/>
    <mergeCell ref="C6:C7"/>
    <mergeCell ref="D6:F6"/>
    <mergeCell ref="G6:G7"/>
    <mergeCell ref="H6:H7"/>
    <mergeCell ref="I6:I7"/>
    <mergeCell ref="D3:E3"/>
    <mergeCell ref="P3:Q3"/>
    <mergeCell ref="D4:J4"/>
    <mergeCell ref="K4:K5"/>
    <mergeCell ref="L4:R5"/>
    <mergeCell ref="AW4:AW5"/>
    <mergeCell ref="D5:J5"/>
    <mergeCell ref="A1:C1"/>
    <mergeCell ref="D1:R1"/>
    <mergeCell ref="AX1:BG1"/>
    <mergeCell ref="B2:C2"/>
    <mergeCell ref="D2:I2"/>
    <mergeCell ref="M2:O2"/>
  </mergeCells>
  <conditionalFormatting sqref="AW18">
    <cfRule type="containsText" dxfId="48" priority="49" operator="containsText" text="Hors délai">
      <formula>NOT(ISERROR(SEARCH("Hors délai",AW18)))</formula>
    </cfRule>
  </conditionalFormatting>
  <conditionalFormatting sqref="AW8:AW207">
    <cfRule type="containsText" dxfId="47" priority="46" operator="containsText" text="Dossard Inconnu">
      <formula>NOT(ISERROR(SEARCH("Dossard Inconnu",AW8)))</formula>
    </cfRule>
    <cfRule type="containsText" dxfId="46" priority="47" operator="containsText" text="Non partant">
      <formula>NOT(ISERROR(SEARCH("Non partant",AW8)))</formula>
    </cfRule>
    <cfRule type="containsText" dxfId="45" priority="48" operator="containsText" text="Hors délai">
      <formula>NOT(ISERROR(SEARCH("Hors délai",AW8)))</formula>
    </cfRule>
  </conditionalFormatting>
  <conditionalFormatting sqref="AX8">
    <cfRule type="expression" dxfId="44" priority="45">
      <formula>ISERROR(VLOOKUP(AX8,dossard_saisie,1,0))=FALSE</formula>
    </cfRule>
  </conditionalFormatting>
  <conditionalFormatting sqref="AY8:BG8">
    <cfRule type="expression" dxfId="43" priority="44">
      <formula>ISERROR(VLOOKUP(AY8,dossard_saisie,1,0))=FALSE</formula>
    </cfRule>
  </conditionalFormatting>
  <conditionalFormatting sqref="AX9:AX27">
    <cfRule type="expression" dxfId="42" priority="43">
      <formula>ISERROR(VLOOKUP(AX9,dossard_saisie,1,0))=FALSE</formula>
    </cfRule>
  </conditionalFormatting>
  <conditionalFormatting sqref="AY9:BG27">
    <cfRule type="expression" dxfId="41" priority="42">
      <formula>ISERROR(VLOOKUP(AY9,dossard_saisie,1,0))=FALSE</formula>
    </cfRule>
  </conditionalFormatting>
  <conditionalFormatting sqref="D16:D18">
    <cfRule type="expression" dxfId="40" priority="40" stopIfTrue="1">
      <formula>$H16 &lt; $H$8</formula>
    </cfRule>
    <cfRule type="expression" dxfId="39" priority="41" stopIfTrue="1">
      <formula xml:space="preserve"> $H16&lt; $H15</formula>
    </cfRule>
  </conditionalFormatting>
  <conditionalFormatting sqref="C8:C207">
    <cfRule type="expression" dxfId="38" priority="31" stopIfTrue="1">
      <formula>$AW8="Dossard Inconnu"</formula>
    </cfRule>
    <cfRule type="expression" dxfId="37" priority="38" stopIfTrue="1">
      <formula>$AW8="Non partant"</formula>
    </cfRule>
    <cfRule type="expression" dxfId="36" priority="39" stopIfTrue="1">
      <formula>$AW8="Hors délai"</formula>
    </cfRule>
  </conditionalFormatting>
  <conditionalFormatting sqref="D8:F8 D9:D15">
    <cfRule type="expression" dxfId="35" priority="36" stopIfTrue="1">
      <formula>$H8 &lt; $H$8</formula>
    </cfRule>
    <cfRule type="expression" dxfId="34" priority="37" stopIfTrue="1">
      <formula xml:space="preserve"> $H8&lt; $H7</formula>
    </cfRule>
  </conditionalFormatting>
  <conditionalFormatting sqref="G8:G207">
    <cfRule type="cellIs" dxfId="33" priority="34" stopIfTrue="1" operator="equal">
      <formula>0</formula>
    </cfRule>
    <cfRule type="expression" dxfId="32" priority="35" stopIfTrue="1">
      <formula>AND(LEN(J8) = 0, G8 &gt; 0)</formula>
    </cfRule>
  </conditionalFormatting>
  <conditionalFormatting sqref="D19:D207">
    <cfRule type="expression" dxfId="31" priority="32" stopIfTrue="1">
      <formula>$H19 &lt; $H$8</formula>
    </cfRule>
    <cfRule type="expression" dxfId="30" priority="33" stopIfTrue="1">
      <formula xml:space="preserve"> $H19&lt; $H18</formula>
    </cfRule>
  </conditionalFormatting>
  <conditionalFormatting sqref="E9:F207">
    <cfRule type="expression" dxfId="29" priority="29" stopIfTrue="1">
      <formula>$H9 &lt; $H$8</formula>
    </cfRule>
    <cfRule type="expression" dxfId="28" priority="30" stopIfTrue="1">
      <formula xml:space="preserve"> $H9&lt; $H8</formula>
    </cfRule>
  </conditionalFormatting>
  <conditionalFormatting sqref="AX28">
    <cfRule type="expression" dxfId="27" priority="28">
      <formula>ISERROR(VLOOKUP(AX28,dossard_saisie,1,0))=FALSE</formula>
    </cfRule>
  </conditionalFormatting>
  <conditionalFormatting sqref="AY28:BG28">
    <cfRule type="expression" dxfId="26" priority="27">
      <formula>ISERROR(VLOOKUP(AY28,dossard_saisie,1,0))=FALSE</formula>
    </cfRule>
  </conditionalFormatting>
  <conditionalFormatting sqref="AX29">
    <cfRule type="expression" dxfId="25" priority="26">
      <formula>ISERROR(VLOOKUP(AX29,dossard_saisie,1,0))=FALSE</formula>
    </cfRule>
  </conditionalFormatting>
  <conditionalFormatting sqref="AY29:BG29">
    <cfRule type="expression" dxfId="24" priority="25">
      <formula>ISERROR(VLOOKUP(AY29,dossard_saisie,1,0))=FALSE</formula>
    </cfRule>
  </conditionalFormatting>
  <conditionalFormatting sqref="AX30">
    <cfRule type="expression" dxfId="23" priority="24">
      <formula>ISERROR(VLOOKUP(AX30,dossard_saisie,1,0))=FALSE</formula>
    </cfRule>
  </conditionalFormatting>
  <conditionalFormatting sqref="AY30:BG30">
    <cfRule type="expression" dxfId="22" priority="23">
      <formula>ISERROR(VLOOKUP(AY30,dossard_saisie,1,0))=FALSE</formula>
    </cfRule>
  </conditionalFormatting>
  <conditionalFormatting sqref="AX31">
    <cfRule type="expression" dxfId="21" priority="22">
      <formula>ISERROR(VLOOKUP(AX31,dossard_saisie,1,0))=FALSE</formula>
    </cfRule>
  </conditionalFormatting>
  <conditionalFormatting sqref="AY31:BG31">
    <cfRule type="expression" dxfId="20" priority="21">
      <formula>ISERROR(VLOOKUP(AY31,dossard_saisie,1,0))=FALSE</formula>
    </cfRule>
  </conditionalFormatting>
  <conditionalFormatting sqref="AX32">
    <cfRule type="expression" dxfId="19" priority="20">
      <formula>ISERROR(VLOOKUP(AX32,dossard_saisie,1,0))=FALSE</formula>
    </cfRule>
  </conditionalFormatting>
  <conditionalFormatting sqref="AY32:BG32">
    <cfRule type="expression" dxfId="18" priority="19">
      <formula>ISERROR(VLOOKUP(AY32,dossard_saisie,1,0))=FALSE</formula>
    </cfRule>
  </conditionalFormatting>
  <conditionalFormatting sqref="AX33">
    <cfRule type="expression" dxfId="17" priority="18">
      <formula>ISERROR(VLOOKUP(AX33,dossard_saisie,1,0))=FALSE</formula>
    </cfRule>
  </conditionalFormatting>
  <conditionalFormatting sqref="AY33:BG33">
    <cfRule type="expression" dxfId="16" priority="17">
      <formula>ISERROR(VLOOKUP(AY33,dossard_saisie,1,0))=FALSE</formula>
    </cfRule>
  </conditionalFormatting>
  <conditionalFormatting sqref="AX34">
    <cfRule type="expression" dxfId="15" priority="16">
      <formula>ISERROR(VLOOKUP(AX34,dossard_saisie,1,0))=FALSE</formula>
    </cfRule>
  </conditionalFormatting>
  <conditionalFormatting sqref="AY34:BG34">
    <cfRule type="expression" dxfId="14" priority="15">
      <formula>ISERROR(VLOOKUP(AY34,dossard_saisie,1,0))=FALSE</formula>
    </cfRule>
  </conditionalFormatting>
  <conditionalFormatting sqref="AX35">
    <cfRule type="expression" dxfId="13" priority="14">
      <formula>ISERROR(VLOOKUP(AX35,dossard_saisie,1,0))=FALSE</formula>
    </cfRule>
  </conditionalFormatting>
  <conditionalFormatting sqref="AY35:BG35">
    <cfRule type="expression" dxfId="12" priority="13">
      <formula>ISERROR(VLOOKUP(AY35,dossard_saisie,1,0))=FALSE</formula>
    </cfRule>
  </conditionalFormatting>
  <conditionalFormatting sqref="AX36">
    <cfRule type="expression" dxfId="11" priority="12">
      <formula>ISERROR(VLOOKUP(AX36,dossard_saisie,1,0))=FALSE</formula>
    </cfRule>
  </conditionalFormatting>
  <conditionalFormatting sqref="AY36:BG36">
    <cfRule type="expression" dxfId="10" priority="11">
      <formula>ISERROR(VLOOKUP(AY36,dossard_saisie,1,0))=FALSE</formula>
    </cfRule>
  </conditionalFormatting>
  <conditionalFormatting sqref="AX37">
    <cfRule type="expression" dxfId="9" priority="10">
      <formula>ISERROR(VLOOKUP(AX37,dossard_saisie,1,0))=FALSE</formula>
    </cfRule>
  </conditionalFormatting>
  <conditionalFormatting sqref="AY37:BG37">
    <cfRule type="expression" dxfId="8" priority="9">
      <formula>ISERROR(VLOOKUP(AY37,dossard_saisie,1,0))=FALSE</formula>
    </cfRule>
  </conditionalFormatting>
  <conditionalFormatting sqref="AX38">
    <cfRule type="expression" dxfId="7" priority="8">
      <formula>ISERROR(VLOOKUP(AX38,dossard_saisie,1,0))=FALSE</formula>
    </cfRule>
  </conditionalFormatting>
  <conditionalFormatting sqref="AY38:BG38">
    <cfRule type="expression" dxfId="6" priority="7">
      <formula>ISERROR(VLOOKUP(AY38,dossard_saisie,1,0))=FALSE</formula>
    </cfRule>
  </conditionalFormatting>
  <conditionalFormatting sqref="AX39">
    <cfRule type="expression" dxfId="5" priority="6">
      <formula>ISERROR(VLOOKUP(AX39,dossard_saisie,1,0))=FALSE</formula>
    </cfRule>
  </conditionalFormatting>
  <conditionalFormatting sqref="AY39:BG39">
    <cfRule type="expression" dxfId="4" priority="5">
      <formula>ISERROR(VLOOKUP(AY39,dossard_saisie,1,0))=FALSE</formula>
    </cfRule>
  </conditionalFormatting>
  <conditionalFormatting sqref="AX40">
    <cfRule type="expression" dxfId="3" priority="4">
      <formula>ISERROR(VLOOKUP(AX40,dossard_saisie,1,0))=FALSE</formula>
    </cfRule>
  </conditionalFormatting>
  <conditionalFormatting sqref="AY40:BG40">
    <cfRule type="expression" dxfId="2" priority="3">
      <formula>ISERROR(VLOOKUP(AY40,dossard_saisie,1,0))=FALSE</formula>
    </cfRule>
  </conditionalFormatting>
  <conditionalFormatting sqref="AX41">
    <cfRule type="expression" dxfId="1" priority="2">
      <formula>ISERROR(VLOOKUP(AX41,dossard_saisie,1,0))=FALSE</formula>
    </cfRule>
  </conditionalFormatting>
  <conditionalFormatting sqref="AY41:BG41">
    <cfRule type="expression" dxfId="0" priority="1">
      <formula>ISERROR(VLOOKUP(AY41,dossard_saisie,1,0))=FALSE</formula>
    </cfRule>
  </conditionalFormatting>
  <dataValidations count="3">
    <dataValidation type="whole" allowBlank="1" showInputMessage="1" showErrorMessage="1" sqref="E8:F207" xr:uid="{5CA11B3F-336E-40E6-8C23-5504EC9577FB}">
      <formula1>0</formula1>
      <formula2>59</formula2>
    </dataValidation>
    <dataValidation type="custom" allowBlank="1" showInputMessage="1" showErrorMessage="1" errorTitle="Attention : doublon" error="Ce dossard a déjà été classé !" sqref="C8:C207" xr:uid="{DAA15542-6F70-4F07-98A1-AB0A86951028}">
      <formula1>COUNTIF($C$8:$C$207,$C8)&lt;2</formula1>
    </dataValidation>
    <dataValidation type="custom" allowBlank="1" showInputMessage="1" showErrorMessage="1" errorTitle="Doublons" error="Attention ce dossard a déjà été saisi !" sqref="G8:G207" xr:uid="{C05FEE2A-2ABB-433F-9D9E-271B29755FC7}">
      <formula1>COUNTIF($C$8:$C$207,$C8)&lt; 2</formula1>
    </dataValidation>
  </dataValidations>
  <printOptions horizontalCentered="1"/>
  <pageMargins left="0.39370078740157483" right="0.39370078740157483" top="0.39370078740157483" bottom="0.39370078740157483" header="0.27559055118110237" footer="0.11811023622047245"/>
  <pageSetup paperSize="9" scale="51" fitToHeight="3" orientation="portrait" horizontalDpi="4294967293" verticalDpi="300" r:id="rId1"/>
  <headerFooter alignWithMargins="0">
    <oddFooter>&amp;RPage(s) : &amp;"Arial,Gras"&amp;P&amp;"Arial,Normal" de &amp;"Arial,Gras"&amp;N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7</vt:i4>
      </vt:variant>
    </vt:vector>
  </HeadingPairs>
  <TitlesOfParts>
    <vt:vector size="8" baseType="lpstr">
      <vt:lpstr>Saisie CLASSEMENT</vt:lpstr>
      <vt:lpstr>CLEAR</vt:lpstr>
      <vt:lpstr>dossard_saisie</vt:lpstr>
      <vt:lpstr>'Saisie CLASSEMENT'!Impression_des_titres</vt:lpstr>
      <vt:lpstr>PE</vt:lpstr>
      <vt:lpstr>PERES</vt:lpstr>
      <vt:lpstr>TPE</vt:lpstr>
      <vt:lpstr>'Saisie CLASSEMENT'!Zone_d_impression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</dc:creator>
  <cp:lastModifiedBy>Robert</cp:lastModifiedBy>
  <dcterms:created xsi:type="dcterms:W3CDTF">2017-09-10T20:00:45Z</dcterms:created>
  <dcterms:modified xsi:type="dcterms:W3CDTF">2017-09-10T20:01:14Z</dcterms:modified>
</cp:coreProperties>
</file>